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cretariat.CASVN\Desktop\"/>
    </mc:Choice>
  </mc:AlternateContent>
  <xr:revisionPtr revIDLastSave="0" documentId="8_{87410152-E6E1-4DE8-B76D-AC2E06BAD3E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esfasurator" sheetId="2" r:id="rId1"/>
  </sheets>
  <definedNames>
    <definedName name="_xlnm._FilterDatabase" localSheetId="0" hidden="1">Desfasurator!$A$6:$L$56</definedName>
  </definedNames>
  <calcPr calcId="191029"/>
</workbook>
</file>

<file path=xl/calcChain.xml><?xml version="1.0" encoding="utf-8"?>
<calcChain xmlns="http://schemas.openxmlformats.org/spreadsheetml/2006/main">
  <c r="K55" i="2" l="1"/>
  <c r="L55" i="2" s="1"/>
  <c r="G55" i="2"/>
  <c r="K54" i="2"/>
  <c r="G54" i="2"/>
  <c r="K53" i="2"/>
  <c r="G53" i="2"/>
  <c r="K52" i="2"/>
  <c r="G52" i="2"/>
  <c r="L52" i="2" s="1"/>
  <c r="K51" i="2"/>
  <c r="G51" i="2"/>
  <c r="K50" i="2"/>
  <c r="G50" i="2"/>
  <c r="L50" i="2" s="1"/>
  <c r="J49" i="2"/>
  <c r="I49" i="2"/>
  <c r="H49" i="2"/>
  <c r="F49" i="2"/>
  <c r="E49" i="2"/>
  <c r="D49" i="2"/>
  <c r="K48" i="2"/>
  <c r="G48" i="2"/>
  <c r="L48" i="2" s="1"/>
  <c r="K47" i="2"/>
  <c r="G47" i="2"/>
  <c r="K46" i="2"/>
  <c r="G46" i="2"/>
  <c r="L46" i="2" s="1"/>
  <c r="K45" i="2"/>
  <c r="G45" i="2"/>
  <c r="K44" i="2"/>
  <c r="G44" i="2"/>
  <c r="L44" i="2" s="1"/>
  <c r="K43" i="2"/>
  <c r="G43" i="2"/>
  <c r="K42" i="2"/>
  <c r="G42" i="2"/>
  <c r="J41" i="2"/>
  <c r="I41" i="2"/>
  <c r="H41" i="2"/>
  <c r="F41" i="2"/>
  <c r="E41" i="2"/>
  <c r="D41" i="2"/>
  <c r="K40" i="2"/>
  <c r="G40" i="2"/>
  <c r="L40" i="2" s="1"/>
  <c r="K39" i="2"/>
  <c r="G39" i="2"/>
  <c r="K38" i="2"/>
  <c r="G38" i="2"/>
  <c r="L38" i="2" s="1"/>
  <c r="K37" i="2"/>
  <c r="G37" i="2"/>
  <c r="K36" i="2"/>
  <c r="G36" i="2"/>
  <c r="L36" i="2" s="1"/>
  <c r="K35" i="2"/>
  <c r="G35" i="2"/>
  <c r="K34" i="2"/>
  <c r="G34" i="2"/>
  <c r="L34" i="2" s="1"/>
  <c r="J33" i="2"/>
  <c r="J56" i="2" s="1"/>
  <c r="I33" i="2"/>
  <c r="H33" i="2"/>
  <c r="H56" i="2" s="1"/>
  <c r="F33" i="2"/>
  <c r="F56" i="2" s="1"/>
  <c r="E33" i="2"/>
  <c r="D33" i="2"/>
  <c r="D56" i="2" s="1"/>
  <c r="K32" i="2"/>
  <c r="G32" i="2"/>
  <c r="L32" i="2" s="1"/>
  <c r="K31" i="2"/>
  <c r="G31" i="2"/>
  <c r="L31" i="2" s="1"/>
  <c r="K30" i="2"/>
  <c r="G30" i="2"/>
  <c r="K29" i="2"/>
  <c r="G29" i="2"/>
  <c r="K28" i="2"/>
  <c r="G28" i="2"/>
  <c r="K27" i="2"/>
  <c r="G27" i="2"/>
  <c r="L27" i="2" s="1"/>
  <c r="K26" i="2"/>
  <c r="G26" i="2"/>
  <c r="L26" i="2" s="1"/>
  <c r="K25" i="2"/>
  <c r="G25" i="2"/>
  <c r="K24" i="2"/>
  <c r="G24" i="2"/>
  <c r="K23" i="2"/>
  <c r="G23" i="2"/>
  <c r="K22" i="2"/>
  <c r="G22" i="2"/>
  <c r="L22" i="2" s="1"/>
  <c r="K21" i="2"/>
  <c r="G21" i="2"/>
  <c r="K20" i="2"/>
  <c r="G20" i="2"/>
  <c r="L20" i="2" s="1"/>
  <c r="K19" i="2"/>
  <c r="G19" i="2"/>
  <c r="K18" i="2"/>
  <c r="G18" i="2"/>
  <c r="L18" i="2" s="1"/>
  <c r="K17" i="2"/>
  <c r="G17" i="2"/>
  <c r="K16" i="2"/>
  <c r="G16" i="2"/>
  <c r="L16" i="2" s="1"/>
  <c r="K15" i="2"/>
  <c r="G15" i="2"/>
  <c r="K14" i="2"/>
  <c r="G14" i="2"/>
  <c r="K13" i="2"/>
  <c r="G13" i="2"/>
  <c r="K12" i="2"/>
  <c r="G12" i="2"/>
  <c r="K11" i="2"/>
  <c r="G11" i="2"/>
  <c r="K10" i="2"/>
  <c r="G10" i="2"/>
  <c r="L10" i="2" s="1"/>
  <c r="K9" i="2"/>
  <c r="G9" i="2"/>
  <c r="K8" i="2"/>
  <c r="G8" i="2"/>
  <c r="L8" i="2" s="1"/>
  <c r="K7" i="2"/>
  <c r="G7" i="2"/>
  <c r="L7" i="2" s="1"/>
  <c r="L21" i="2" l="1"/>
  <c r="L11" i="2"/>
  <c r="L15" i="2"/>
  <c r="L23" i="2"/>
  <c r="L30" i="2"/>
  <c r="K41" i="2"/>
  <c r="L24" i="2"/>
  <c r="L39" i="2"/>
  <c r="L45" i="2"/>
  <c r="L51" i="2"/>
  <c r="L49" i="2" s="1"/>
  <c r="L53" i="2"/>
  <c r="L14" i="2"/>
  <c r="G41" i="2"/>
  <c r="L9" i="2"/>
  <c r="L25" i="2"/>
  <c r="L13" i="2"/>
  <c r="L29" i="2"/>
  <c r="I56" i="2"/>
  <c r="L42" i="2"/>
  <c r="L12" i="2"/>
  <c r="L17" i="2"/>
  <c r="L19" i="2"/>
  <c r="L28" i="2"/>
  <c r="E56" i="2"/>
  <c r="L35" i="2"/>
  <c r="L33" i="2" s="1"/>
  <c r="L37" i="2"/>
  <c r="L43" i="2"/>
  <c r="L54" i="2"/>
  <c r="L47" i="2"/>
  <c r="G33" i="2"/>
  <c r="K33" i="2"/>
  <c r="G49" i="2"/>
  <c r="K49" i="2"/>
  <c r="L41" i="2" l="1"/>
  <c r="L56" i="2" s="1"/>
  <c r="K56" i="2"/>
  <c r="G56" i="2"/>
</calcChain>
</file>

<file path=xl/sharedStrings.xml><?xml version="1.0" encoding="utf-8"?>
<sst xmlns="http://schemas.openxmlformats.org/spreadsheetml/2006/main" count="113" uniqueCount="72">
  <si>
    <t>CAS VRANCEA</t>
  </si>
  <si>
    <t xml:space="preserve">Furnizorii de servicii de medicina dentara           </t>
  </si>
  <si>
    <t>Nr. crt.</t>
  </si>
  <si>
    <t>FURNIZOR</t>
  </si>
  <si>
    <t>Specialitatea</t>
  </si>
  <si>
    <t>C.M.I. Dr. ANDRONE CLAUDIA</t>
  </si>
  <si>
    <t>Nesp-R</t>
  </si>
  <si>
    <t>C.M.I. Dr. ANGHELACHE NICOLETA</t>
  </si>
  <si>
    <t>C.M.I. Dr. ANTON  CRISTIAN MIHAIL</t>
  </si>
  <si>
    <t xml:space="preserve">C.M.I. Dr. ANUTOIU ANDREI </t>
  </si>
  <si>
    <t>Nesp-U</t>
  </si>
  <si>
    <t>C.M.I. "EURODENT" - Dr. ARMENCEA BOGDAN</t>
  </si>
  <si>
    <t>PR-U</t>
  </si>
  <si>
    <t>C.M.I. Dr. ARMENCEA LAURA</t>
  </si>
  <si>
    <t>C.M.I. Dr. BUNGHEZ CATALIN</t>
  </si>
  <si>
    <t>C.M.I. Dr. BUDU CIPRIAN SORIN</t>
  </si>
  <si>
    <t>C.M.I. Dr. CHITIMUS PISLARU LUMINITA CARMEN</t>
  </si>
  <si>
    <t>C.M.I. Dr. CONDREA CATALIN</t>
  </si>
  <si>
    <t>C.M.I. Dr. CONDREA G.CARMEN -IULIANA</t>
  </si>
  <si>
    <t>SP-R</t>
  </si>
  <si>
    <t>C.M.I. Dr. HERESCU BOGDAN</t>
  </si>
  <si>
    <t>C.M.I. Dr. MACOVEI ZAMFIRA</t>
  </si>
  <si>
    <t>C.M.I. ROXYDENT - DR. MARES ROXANA GABRIELA</t>
  </si>
  <si>
    <t xml:space="preserve">C.M.I. DR. MIHALACHE CODRUTA ELENA </t>
  </si>
  <si>
    <t>C.M.I. "DENT EXCEL II" - Dr. NEDELCU LUMINITA</t>
  </si>
  <si>
    <t>C.M.I. Dr. NICOLESCU AURELIA</t>
  </si>
  <si>
    <t>C.M.I. Dr. PAVEL SEBASTIAN</t>
  </si>
  <si>
    <t>C.M.I. Dr. PISLARU MIREL MIHAITA</t>
  </si>
  <si>
    <t>C.M.I. Dr. RICU  REMUS FLORIN</t>
  </si>
  <si>
    <t>C.M.I. Dr. STOIAN GABRIEL</t>
  </si>
  <si>
    <t>C.M.I. Dr. TOMA LIDIA CLEOPATRA</t>
  </si>
  <si>
    <t>C.M.I. DR. VLADIMIRESCU ELENA</t>
  </si>
  <si>
    <t>C.M.I. Dr. VORNICESCU DOINA</t>
  </si>
  <si>
    <t>C.M.I. Dr. VORNICOGLU MARIUS-GEORGE</t>
  </si>
  <si>
    <t>S.C. ART DENTISTRY Dr. HANTA SRL</t>
  </si>
  <si>
    <t xml:space="preserve">S.C. ASEEA JUST CLINIC SRL  </t>
  </si>
  <si>
    <t>S.C. CABINET STOMATOLOGIC CORONA S.R.L.</t>
  </si>
  <si>
    <t>SP-U</t>
  </si>
  <si>
    <t xml:space="preserve">S.C. CMI ALTHEADENT  SRL </t>
  </si>
  <si>
    <t>S.C. DENTISTRY CONFORT SRL</t>
  </si>
  <si>
    <t xml:space="preserve">S.C. DENT EXCEL  S.R.L. </t>
  </si>
  <si>
    <t>Dr. Avramescu Bogdan</t>
  </si>
  <si>
    <t>Dr. Berihoi-Apostu Alexandra</t>
  </si>
  <si>
    <t xml:space="preserve">Dr. Nichitoiu  Silvia </t>
  </si>
  <si>
    <t>S.C. ORTOZAMBETE S.R.L.</t>
  </si>
  <si>
    <t>S.C. PALIDOR DENT SRL</t>
  </si>
  <si>
    <t>S.C. PRO-ORTODONTIE S.R.L.</t>
  </si>
  <si>
    <t>Dr. Marinescu Andrei</t>
  </si>
  <si>
    <t>Dr. Marinescu Radu</t>
  </si>
  <si>
    <t>Dr. Marinescu Larisa</t>
  </si>
  <si>
    <t>S.C. SMILE DENT BUZATU S.R.L.</t>
  </si>
  <si>
    <t>S.C. STOMAFLORDENT S.R.L.</t>
  </si>
  <si>
    <t>PR-R</t>
  </si>
  <si>
    <t>S.C. VIODENT S.R.L.- Dr. UDUDEK VIOLETA</t>
  </si>
  <si>
    <t>TOTAL</t>
  </si>
  <si>
    <t>Dr. Iordache Mihai</t>
  </si>
  <si>
    <t>Dr. Florea Diana</t>
  </si>
  <si>
    <t>Dr. Sandu Madalina</t>
  </si>
  <si>
    <t>Dr. Barbalata Marius Ionut</t>
  </si>
  <si>
    <t>S.C. BALABAN MEDICAL S.R.L.</t>
  </si>
  <si>
    <t>S.C. GOLDEN DANSKE DENT S.R.L.</t>
  </si>
  <si>
    <t>Iulie</t>
  </si>
  <si>
    <t>August</t>
  </si>
  <si>
    <t>Septembrie</t>
  </si>
  <si>
    <t>Total trim III</t>
  </si>
  <si>
    <t>Octombrie</t>
  </si>
  <si>
    <t>Noiembrie</t>
  </si>
  <si>
    <t>Decembrie</t>
  </si>
  <si>
    <t>Total trim IV</t>
  </si>
  <si>
    <t>Intocmit</t>
  </si>
  <si>
    <t>Ec. Maria Murea</t>
  </si>
  <si>
    <t>Situația valorilor de contract atribuite furnizorilor de servicii  de medicină dentară în perioada iulie - decembrie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</si>
</sst>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b/>
      <i/>
      <sz val="9"/>
      <name val="Arial"/>
      <family val="2"/>
    </font>
    <font>
      <sz val="9"/>
      <name val="Arial"/>
      <family val="2"/>
    </font>
    <font>
      <sz val="9"/>
      <name val="Arial"/>
      <family val="2"/>
      <charset val="238"/>
    </font>
    <font>
      <b/>
      <sz val="9"/>
      <name val="Arial"/>
      <family val="2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theme="3"/>
      <name val="Arial"/>
      <family val="2"/>
    </font>
    <font>
      <sz val="10"/>
      <color rgb="FF0070C0"/>
      <name val="Times New Roman"/>
      <family val="1"/>
      <charset val="238"/>
    </font>
    <font>
      <b/>
      <sz val="10"/>
      <color rgb="FF0070C0"/>
      <name val="Times New Roman"/>
      <family val="1"/>
      <charset val="238"/>
    </font>
    <font>
      <sz val="9"/>
      <color rgb="FF0066FF"/>
      <name val="Times New Roman"/>
      <family val="1"/>
      <charset val="238"/>
    </font>
    <font>
      <sz val="9"/>
      <color rgb="FF0066FF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8" fillId="0" borderId="5" xfId="0" applyFont="1" applyBorder="1"/>
    <xf numFmtId="0" fontId="9" fillId="2" borderId="1" xfId="0" applyFont="1" applyFill="1" applyBorder="1" applyAlignment="1">
      <alignment horizontal="center"/>
    </xf>
    <xf numFmtId="4" fontId="7" fillId="0" borderId="4" xfId="0" applyNumberFormat="1" applyFont="1" applyBorder="1"/>
    <xf numFmtId="0" fontId="9" fillId="0" borderId="1" xfId="0" applyFont="1" applyBorder="1" applyAlignment="1">
      <alignment horizontal="center"/>
    </xf>
    <xf numFmtId="0" fontId="9" fillId="0" borderId="6" xfId="0" applyFont="1" applyBorder="1"/>
    <xf numFmtId="0" fontId="8" fillId="0" borderId="6" xfId="0" applyFont="1" applyBorder="1"/>
    <xf numFmtId="0" fontId="8" fillId="0" borderId="1" xfId="0" applyFont="1" applyBorder="1"/>
    <xf numFmtId="0" fontId="9" fillId="0" borderId="1" xfId="0" applyFont="1" applyBorder="1"/>
    <xf numFmtId="0" fontId="10" fillId="0" borderId="0" xfId="0" applyFont="1"/>
    <xf numFmtId="0" fontId="11" fillId="0" borderId="1" xfId="0" applyFont="1" applyBorder="1"/>
    <xf numFmtId="4" fontId="12" fillId="0" borderId="1" xfId="0" applyNumberFormat="1" applyFont="1" applyBorder="1"/>
    <xf numFmtId="0" fontId="7" fillId="0" borderId="1" xfId="0" applyFont="1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11" fillId="0" borderId="1" xfId="0" applyFont="1" applyBorder="1" applyAlignment="1">
      <alignment horizontal="center"/>
    </xf>
    <xf numFmtId="0" fontId="8" fillId="0" borderId="0" xfId="0" applyFont="1"/>
    <xf numFmtId="0" fontId="15" fillId="0" borderId="0" xfId="0" applyFont="1"/>
    <xf numFmtId="0" fontId="7" fillId="0" borderId="7" xfId="0" applyFont="1" applyBorder="1" applyAlignment="1">
      <alignment horizontal="center"/>
    </xf>
    <xf numFmtId="0" fontId="8" fillId="0" borderId="8" xfId="0" applyFont="1" applyBorder="1"/>
    <xf numFmtId="0" fontId="9" fillId="0" borderId="9" xfId="0" applyFont="1" applyBorder="1"/>
    <xf numFmtId="0" fontId="5" fillId="0" borderId="10" xfId="0" applyFont="1" applyBorder="1" applyAlignment="1">
      <alignment horizontal="center"/>
    </xf>
    <xf numFmtId="0" fontId="9" fillId="0" borderId="10" xfId="0" applyFont="1" applyBorder="1"/>
    <xf numFmtId="4" fontId="5" fillId="3" borderId="11" xfId="0" applyNumberFormat="1" applyFont="1" applyFill="1" applyBorder="1"/>
    <xf numFmtId="0" fontId="2" fillId="0" borderId="0" xfId="0" applyFont="1" applyAlignment="1">
      <alignment horizontal="right"/>
    </xf>
    <xf numFmtId="0" fontId="12" fillId="0" borderId="6" xfId="0" applyFont="1" applyBorder="1"/>
    <xf numFmtId="0" fontId="6" fillId="0" borderId="12" xfId="0" applyFont="1" applyBorder="1" applyAlignment="1">
      <alignment horizontal="center" vertical="center"/>
    </xf>
    <xf numFmtId="4" fontId="12" fillId="0" borderId="4" xfId="0" applyNumberFormat="1" applyFont="1" applyBorder="1"/>
    <xf numFmtId="0" fontId="1" fillId="0" borderId="0" xfId="0" applyFont="1" applyAlignment="1">
      <alignment horizontal="left"/>
    </xf>
    <xf numFmtId="0" fontId="1" fillId="0" borderId="13" xfId="0" applyFont="1" applyBorder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B59"/>
  <sheetViews>
    <sheetView tabSelected="1" workbookViewId="0">
      <selection activeCell="R12" sqref="R12"/>
    </sheetView>
  </sheetViews>
  <sheetFormatPr defaultRowHeight="12" x14ac:dyDescent="0.2"/>
  <cols>
    <col min="1" max="1" width="4.140625" style="6" customWidth="1"/>
    <col min="2" max="2" width="33.28515625" style="3" customWidth="1"/>
    <col min="3" max="3" width="11" style="3" customWidth="1"/>
    <col min="4" max="11" width="12.140625" style="36" customWidth="1"/>
    <col min="12" max="12" width="12.140625" style="3" customWidth="1"/>
    <col min="13" max="262" width="9.140625" style="4"/>
    <col min="263" max="263" width="4.140625" style="4" customWidth="1"/>
    <col min="264" max="264" width="45.85546875" style="4" customWidth="1"/>
    <col min="265" max="265" width="11" style="4" customWidth="1"/>
    <col min="266" max="267" width="12.140625" style="4" customWidth="1"/>
    <col min="268" max="268" width="10.140625" style="4" customWidth="1"/>
    <col min="269" max="518" width="9.140625" style="4"/>
    <col min="519" max="519" width="4.140625" style="4" customWidth="1"/>
    <col min="520" max="520" width="45.85546875" style="4" customWidth="1"/>
    <col min="521" max="521" width="11" style="4" customWidth="1"/>
    <col min="522" max="523" width="12.140625" style="4" customWidth="1"/>
    <col min="524" max="524" width="10.140625" style="4" customWidth="1"/>
    <col min="525" max="774" width="9.140625" style="4"/>
    <col min="775" max="775" width="4.140625" style="4" customWidth="1"/>
    <col min="776" max="776" width="45.85546875" style="4" customWidth="1"/>
    <col min="777" max="777" width="11" style="4" customWidth="1"/>
    <col min="778" max="779" width="12.140625" style="4" customWidth="1"/>
    <col min="780" max="780" width="10.140625" style="4" customWidth="1"/>
    <col min="781" max="1030" width="9.140625" style="4"/>
    <col min="1031" max="1031" width="4.140625" style="4" customWidth="1"/>
    <col min="1032" max="1032" width="45.85546875" style="4" customWidth="1"/>
    <col min="1033" max="1033" width="11" style="4" customWidth="1"/>
    <col min="1034" max="1035" width="12.140625" style="4" customWidth="1"/>
    <col min="1036" max="1036" width="10.140625" style="4" customWidth="1"/>
    <col min="1037" max="1286" width="9.140625" style="4"/>
    <col min="1287" max="1287" width="4.140625" style="4" customWidth="1"/>
    <col min="1288" max="1288" width="45.85546875" style="4" customWidth="1"/>
    <col min="1289" max="1289" width="11" style="4" customWidth="1"/>
    <col min="1290" max="1291" width="12.140625" style="4" customWidth="1"/>
    <col min="1292" max="1292" width="10.140625" style="4" customWidth="1"/>
    <col min="1293" max="1542" width="9.140625" style="4"/>
    <col min="1543" max="1543" width="4.140625" style="4" customWidth="1"/>
    <col min="1544" max="1544" width="45.85546875" style="4" customWidth="1"/>
    <col min="1545" max="1545" width="11" style="4" customWidth="1"/>
    <col min="1546" max="1547" width="12.140625" style="4" customWidth="1"/>
    <col min="1548" max="1548" width="10.140625" style="4" customWidth="1"/>
    <col min="1549" max="1798" width="9.140625" style="4"/>
    <col min="1799" max="1799" width="4.140625" style="4" customWidth="1"/>
    <col min="1800" max="1800" width="45.85546875" style="4" customWidth="1"/>
    <col min="1801" max="1801" width="11" style="4" customWidth="1"/>
    <col min="1802" max="1803" width="12.140625" style="4" customWidth="1"/>
    <col min="1804" max="1804" width="10.140625" style="4" customWidth="1"/>
    <col min="1805" max="2054" width="9.140625" style="4"/>
    <col min="2055" max="2055" width="4.140625" style="4" customWidth="1"/>
    <col min="2056" max="2056" width="45.85546875" style="4" customWidth="1"/>
    <col min="2057" max="2057" width="11" style="4" customWidth="1"/>
    <col min="2058" max="2059" width="12.140625" style="4" customWidth="1"/>
    <col min="2060" max="2060" width="10.140625" style="4" customWidth="1"/>
    <col min="2061" max="2310" width="9.140625" style="4"/>
    <col min="2311" max="2311" width="4.140625" style="4" customWidth="1"/>
    <col min="2312" max="2312" width="45.85546875" style="4" customWidth="1"/>
    <col min="2313" max="2313" width="11" style="4" customWidth="1"/>
    <col min="2314" max="2315" width="12.140625" style="4" customWidth="1"/>
    <col min="2316" max="2316" width="10.140625" style="4" customWidth="1"/>
    <col min="2317" max="2566" width="9.140625" style="4"/>
    <col min="2567" max="2567" width="4.140625" style="4" customWidth="1"/>
    <col min="2568" max="2568" width="45.85546875" style="4" customWidth="1"/>
    <col min="2569" max="2569" width="11" style="4" customWidth="1"/>
    <col min="2570" max="2571" width="12.140625" style="4" customWidth="1"/>
    <col min="2572" max="2572" width="10.140625" style="4" customWidth="1"/>
    <col min="2573" max="2822" width="9.140625" style="4"/>
    <col min="2823" max="2823" width="4.140625" style="4" customWidth="1"/>
    <col min="2824" max="2824" width="45.85546875" style="4" customWidth="1"/>
    <col min="2825" max="2825" width="11" style="4" customWidth="1"/>
    <col min="2826" max="2827" width="12.140625" style="4" customWidth="1"/>
    <col min="2828" max="2828" width="10.140625" style="4" customWidth="1"/>
    <col min="2829" max="3078" width="9.140625" style="4"/>
    <col min="3079" max="3079" width="4.140625" style="4" customWidth="1"/>
    <col min="3080" max="3080" width="45.85546875" style="4" customWidth="1"/>
    <col min="3081" max="3081" width="11" style="4" customWidth="1"/>
    <col min="3082" max="3083" width="12.140625" style="4" customWidth="1"/>
    <col min="3084" max="3084" width="10.140625" style="4" customWidth="1"/>
    <col min="3085" max="3334" width="9.140625" style="4"/>
    <col min="3335" max="3335" width="4.140625" style="4" customWidth="1"/>
    <col min="3336" max="3336" width="45.85546875" style="4" customWidth="1"/>
    <col min="3337" max="3337" width="11" style="4" customWidth="1"/>
    <col min="3338" max="3339" width="12.140625" style="4" customWidth="1"/>
    <col min="3340" max="3340" width="10.140625" style="4" customWidth="1"/>
    <col min="3341" max="3590" width="9.140625" style="4"/>
    <col min="3591" max="3591" width="4.140625" style="4" customWidth="1"/>
    <col min="3592" max="3592" width="45.85546875" style="4" customWidth="1"/>
    <col min="3593" max="3593" width="11" style="4" customWidth="1"/>
    <col min="3594" max="3595" width="12.140625" style="4" customWidth="1"/>
    <col min="3596" max="3596" width="10.140625" style="4" customWidth="1"/>
    <col min="3597" max="3846" width="9.140625" style="4"/>
    <col min="3847" max="3847" width="4.140625" style="4" customWidth="1"/>
    <col min="3848" max="3848" width="45.85546875" style="4" customWidth="1"/>
    <col min="3849" max="3849" width="11" style="4" customWidth="1"/>
    <col min="3850" max="3851" width="12.140625" style="4" customWidth="1"/>
    <col min="3852" max="3852" width="10.140625" style="4" customWidth="1"/>
    <col min="3853" max="4102" width="9.140625" style="4"/>
    <col min="4103" max="4103" width="4.140625" style="4" customWidth="1"/>
    <col min="4104" max="4104" width="45.85546875" style="4" customWidth="1"/>
    <col min="4105" max="4105" width="11" style="4" customWidth="1"/>
    <col min="4106" max="4107" width="12.140625" style="4" customWidth="1"/>
    <col min="4108" max="4108" width="10.140625" style="4" customWidth="1"/>
    <col min="4109" max="4358" width="9.140625" style="4"/>
    <col min="4359" max="4359" width="4.140625" style="4" customWidth="1"/>
    <col min="4360" max="4360" width="45.85546875" style="4" customWidth="1"/>
    <col min="4361" max="4361" width="11" style="4" customWidth="1"/>
    <col min="4362" max="4363" width="12.140625" style="4" customWidth="1"/>
    <col min="4364" max="4364" width="10.140625" style="4" customWidth="1"/>
    <col min="4365" max="4614" width="9.140625" style="4"/>
    <col min="4615" max="4615" width="4.140625" style="4" customWidth="1"/>
    <col min="4616" max="4616" width="45.85546875" style="4" customWidth="1"/>
    <col min="4617" max="4617" width="11" style="4" customWidth="1"/>
    <col min="4618" max="4619" width="12.140625" style="4" customWidth="1"/>
    <col min="4620" max="4620" width="10.140625" style="4" customWidth="1"/>
    <col min="4621" max="4870" width="9.140625" style="4"/>
    <col min="4871" max="4871" width="4.140625" style="4" customWidth="1"/>
    <col min="4872" max="4872" width="45.85546875" style="4" customWidth="1"/>
    <col min="4873" max="4873" width="11" style="4" customWidth="1"/>
    <col min="4874" max="4875" width="12.140625" style="4" customWidth="1"/>
    <col min="4876" max="4876" width="10.140625" style="4" customWidth="1"/>
    <col min="4877" max="5126" width="9.140625" style="4"/>
    <col min="5127" max="5127" width="4.140625" style="4" customWidth="1"/>
    <col min="5128" max="5128" width="45.85546875" style="4" customWidth="1"/>
    <col min="5129" max="5129" width="11" style="4" customWidth="1"/>
    <col min="5130" max="5131" width="12.140625" style="4" customWidth="1"/>
    <col min="5132" max="5132" width="10.140625" style="4" customWidth="1"/>
    <col min="5133" max="5382" width="9.140625" style="4"/>
    <col min="5383" max="5383" width="4.140625" style="4" customWidth="1"/>
    <col min="5384" max="5384" width="45.85546875" style="4" customWidth="1"/>
    <col min="5385" max="5385" width="11" style="4" customWidth="1"/>
    <col min="5386" max="5387" width="12.140625" style="4" customWidth="1"/>
    <col min="5388" max="5388" width="10.140625" style="4" customWidth="1"/>
    <col min="5389" max="5638" width="9.140625" style="4"/>
    <col min="5639" max="5639" width="4.140625" style="4" customWidth="1"/>
    <col min="5640" max="5640" width="45.85546875" style="4" customWidth="1"/>
    <col min="5641" max="5641" width="11" style="4" customWidth="1"/>
    <col min="5642" max="5643" width="12.140625" style="4" customWidth="1"/>
    <col min="5644" max="5644" width="10.140625" style="4" customWidth="1"/>
    <col min="5645" max="5894" width="9.140625" style="4"/>
    <col min="5895" max="5895" width="4.140625" style="4" customWidth="1"/>
    <col min="5896" max="5896" width="45.85546875" style="4" customWidth="1"/>
    <col min="5897" max="5897" width="11" style="4" customWidth="1"/>
    <col min="5898" max="5899" width="12.140625" style="4" customWidth="1"/>
    <col min="5900" max="5900" width="10.140625" style="4" customWidth="1"/>
    <col min="5901" max="6150" width="9.140625" style="4"/>
    <col min="6151" max="6151" width="4.140625" style="4" customWidth="1"/>
    <col min="6152" max="6152" width="45.85546875" style="4" customWidth="1"/>
    <col min="6153" max="6153" width="11" style="4" customWidth="1"/>
    <col min="6154" max="6155" width="12.140625" style="4" customWidth="1"/>
    <col min="6156" max="6156" width="10.140625" style="4" customWidth="1"/>
    <col min="6157" max="6406" width="9.140625" style="4"/>
    <col min="6407" max="6407" width="4.140625" style="4" customWidth="1"/>
    <col min="6408" max="6408" width="45.85546875" style="4" customWidth="1"/>
    <col min="6409" max="6409" width="11" style="4" customWidth="1"/>
    <col min="6410" max="6411" width="12.140625" style="4" customWidth="1"/>
    <col min="6412" max="6412" width="10.140625" style="4" customWidth="1"/>
    <col min="6413" max="6662" width="9.140625" style="4"/>
    <col min="6663" max="6663" width="4.140625" style="4" customWidth="1"/>
    <col min="6664" max="6664" width="45.85546875" style="4" customWidth="1"/>
    <col min="6665" max="6665" width="11" style="4" customWidth="1"/>
    <col min="6666" max="6667" width="12.140625" style="4" customWidth="1"/>
    <col min="6668" max="6668" width="10.140625" style="4" customWidth="1"/>
    <col min="6669" max="6918" width="9.140625" style="4"/>
    <col min="6919" max="6919" width="4.140625" style="4" customWidth="1"/>
    <col min="6920" max="6920" width="45.85546875" style="4" customWidth="1"/>
    <col min="6921" max="6921" width="11" style="4" customWidth="1"/>
    <col min="6922" max="6923" width="12.140625" style="4" customWidth="1"/>
    <col min="6924" max="6924" width="10.140625" style="4" customWidth="1"/>
    <col min="6925" max="7174" width="9.140625" style="4"/>
    <col min="7175" max="7175" width="4.140625" style="4" customWidth="1"/>
    <col min="7176" max="7176" width="45.85546875" style="4" customWidth="1"/>
    <col min="7177" max="7177" width="11" style="4" customWidth="1"/>
    <col min="7178" max="7179" width="12.140625" style="4" customWidth="1"/>
    <col min="7180" max="7180" width="10.140625" style="4" customWidth="1"/>
    <col min="7181" max="7430" width="9.140625" style="4"/>
    <col min="7431" max="7431" width="4.140625" style="4" customWidth="1"/>
    <col min="7432" max="7432" width="45.85546875" style="4" customWidth="1"/>
    <col min="7433" max="7433" width="11" style="4" customWidth="1"/>
    <col min="7434" max="7435" width="12.140625" style="4" customWidth="1"/>
    <col min="7436" max="7436" width="10.140625" style="4" customWidth="1"/>
    <col min="7437" max="7686" width="9.140625" style="4"/>
    <col min="7687" max="7687" width="4.140625" style="4" customWidth="1"/>
    <col min="7688" max="7688" width="45.85546875" style="4" customWidth="1"/>
    <col min="7689" max="7689" width="11" style="4" customWidth="1"/>
    <col min="7690" max="7691" width="12.140625" style="4" customWidth="1"/>
    <col min="7692" max="7692" width="10.140625" style="4" customWidth="1"/>
    <col min="7693" max="7942" width="9.140625" style="4"/>
    <col min="7943" max="7943" width="4.140625" style="4" customWidth="1"/>
    <col min="7944" max="7944" width="45.85546875" style="4" customWidth="1"/>
    <col min="7945" max="7945" width="11" style="4" customWidth="1"/>
    <col min="7946" max="7947" width="12.140625" style="4" customWidth="1"/>
    <col min="7948" max="7948" width="10.140625" style="4" customWidth="1"/>
    <col min="7949" max="8198" width="9.140625" style="4"/>
    <col min="8199" max="8199" width="4.140625" style="4" customWidth="1"/>
    <col min="8200" max="8200" width="45.85546875" style="4" customWidth="1"/>
    <col min="8201" max="8201" width="11" style="4" customWidth="1"/>
    <col min="8202" max="8203" width="12.140625" style="4" customWidth="1"/>
    <col min="8204" max="8204" width="10.140625" style="4" customWidth="1"/>
    <col min="8205" max="8454" width="9.140625" style="4"/>
    <col min="8455" max="8455" width="4.140625" style="4" customWidth="1"/>
    <col min="8456" max="8456" width="45.85546875" style="4" customWidth="1"/>
    <col min="8457" max="8457" width="11" style="4" customWidth="1"/>
    <col min="8458" max="8459" width="12.140625" style="4" customWidth="1"/>
    <col min="8460" max="8460" width="10.140625" style="4" customWidth="1"/>
    <col min="8461" max="8710" width="9.140625" style="4"/>
    <col min="8711" max="8711" width="4.140625" style="4" customWidth="1"/>
    <col min="8712" max="8712" width="45.85546875" style="4" customWidth="1"/>
    <col min="8713" max="8713" width="11" style="4" customWidth="1"/>
    <col min="8714" max="8715" width="12.140625" style="4" customWidth="1"/>
    <col min="8716" max="8716" width="10.140625" style="4" customWidth="1"/>
    <col min="8717" max="8966" width="9.140625" style="4"/>
    <col min="8967" max="8967" width="4.140625" style="4" customWidth="1"/>
    <col min="8968" max="8968" width="45.85546875" style="4" customWidth="1"/>
    <col min="8969" max="8969" width="11" style="4" customWidth="1"/>
    <col min="8970" max="8971" width="12.140625" style="4" customWidth="1"/>
    <col min="8972" max="8972" width="10.140625" style="4" customWidth="1"/>
    <col min="8973" max="9222" width="9.140625" style="4"/>
    <col min="9223" max="9223" width="4.140625" style="4" customWidth="1"/>
    <col min="9224" max="9224" width="45.85546875" style="4" customWidth="1"/>
    <col min="9225" max="9225" width="11" style="4" customWidth="1"/>
    <col min="9226" max="9227" width="12.140625" style="4" customWidth="1"/>
    <col min="9228" max="9228" width="10.140625" style="4" customWidth="1"/>
    <col min="9229" max="9478" width="9.140625" style="4"/>
    <col min="9479" max="9479" width="4.140625" style="4" customWidth="1"/>
    <col min="9480" max="9480" width="45.85546875" style="4" customWidth="1"/>
    <col min="9481" max="9481" width="11" style="4" customWidth="1"/>
    <col min="9482" max="9483" width="12.140625" style="4" customWidth="1"/>
    <col min="9484" max="9484" width="10.140625" style="4" customWidth="1"/>
    <col min="9485" max="9734" width="9.140625" style="4"/>
    <col min="9735" max="9735" width="4.140625" style="4" customWidth="1"/>
    <col min="9736" max="9736" width="45.85546875" style="4" customWidth="1"/>
    <col min="9737" max="9737" width="11" style="4" customWidth="1"/>
    <col min="9738" max="9739" width="12.140625" style="4" customWidth="1"/>
    <col min="9740" max="9740" width="10.140625" style="4" customWidth="1"/>
    <col min="9741" max="9990" width="9.140625" style="4"/>
    <col min="9991" max="9991" width="4.140625" style="4" customWidth="1"/>
    <col min="9992" max="9992" width="45.85546875" style="4" customWidth="1"/>
    <col min="9993" max="9993" width="11" style="4" customWidth="1"/>
    <col min="9994" max="9995" width="12.140625" style="4" customWidth="1"/>
    <col min="9996" max="9996" width="10.140625" style="4" customWidth="1"/>
    <col min="9997" max="10246" width="9.140625" style="4"/>
    <col min="10247" max="10247" width="4.140625" style="4" customWidth="1"/>
    <col min="10248" max="10248" width="45.85546875" style="4" customWidth="1"/>
    <col min="10249" max="10249" width="11" style="4" customWidth="1"/>
    <col min="10250" max="10251" width="12.140625" style="4" customWidth="1"/>
    <col min="10252" max="10252" width="10.140625" style="4" customWidth="1"/>
    <col min="10253" max="10502" width="9.140625" style="4"/>
    <col min="10503" max="10503" width="4.140625" style="4" customWidth="1"/>
    <col min="10504" max="10504" width="45.85546875" style="4" customWidth="1"/>
    <col min="10505" max="10505" width="11" style="4" customWidth="1"/>
    <col min="10506" max="10507" width="12.140625" style="4" customWidth="1"/>
    <col min="10508" max="10508" width="10.140625" style="4" customWidth="1"/>
    <col min="10509" max="10758" width="9.140625" style="4"/>
    <col min="10759" max="10759" width="4.140625" style="4" customWidth="1"/>
    <col min="10760" max="10760" width="45.85546875" style="4" customWidth="1"/>
    <col min="10761" max="10761" width="11" style="4" customWidth="1"/>
    <col min="10762" max="10763" width="12.140625" style="4" customWidth="1"/>
    <col min="10764" max="10764" width="10.140625" style="4" customWidth="1"/>
    <col min="10765" max="11014" width="9.140625" style="4"/>
    <col min="11015" max="11015" width="4.140625" style="4" customWidth="1"/>
    <col min="11016" max="11016" width="45.85546875" style="4" customWidth="1"/>
    <col min="11017" max="11017" width="11" style="4" customWidth="1"/>
    <col min="11018" max="11019" width="12.140625" style="4" customWidth="1"/>
    <col min="11020" max="11020" width="10.140625" style="4" customWidth="1"/>
    <col min="11021" max="11270" width="9.140625" style="4"/>
    <col min="11271" max="11271" width="4.140625" style="4" customWidth="1"/>
    <col min="11272" max="11272" width="45.85546875" style="4" customWidth="1"/>
    <col min="11273" max="11273" width="11" style="4" customWidth="1"/>
    <col min="11274" max="11275" width="12.140625" style="4" customWidth="1"/>
    <col min="11276" max="11276" width="10.140625" style="4" customWidth="1"/>
    <col min="11277" max="11526" width="9.140625" style="4"/>
    <col min="11527" max="11527" width="4.140625" style="4" customWidth="1"/>
    <col min="11528" max="11528" width="45.85546875" style="4" customWidth="1"/>
    <col min="11529" max="11529" width="11" style="4" customWidth="1"/>
    <col min="11530" max="11531" width="12.140625" style="4" customWidth="1"/>
    <col min="11532" max="11532" width="10.140625" style="4" customWidth="1"/>
    <col min="11533" max="11782" width="9.140625" style="4"/>
    <col min="11783" max="11783" width="4.140625" style="4" customWidth="1"/>
    <col min="11784" max="11784" width="45.85546875" style="4" customWidth="1"/>
    <col min="11785" max="11785" width="11" style="4" customWidth="1"/>
    <col min="11786" max="11787" width="12.140625" style="4" customWidth="1"/>
    <col min="11788" max="11788" width="10.140625" style="4" customWidth="1"/>
    <col min="11789" max="12038" width="9.140625" style="4"/>
    <col min="12039" max="12039" width="4.140625" style="4" customWidth="1"/>
    <col min="12040" max="12040" width="45.85546875" style="4" customWidth="1"/>
    <col min="12041" max="12041" width="11" style="4" customWidth="1"/>
    <col min="12042" max="12043" width="12.140625" style="4" customWidth="1"/>
    <col min="12044" max="12044" width="10.140625" style="4" customWidth="1"/>
    <col min="12045" max="12294" width="9.140625" style="4"/>
    <col min="12295" max="12295" width="4.140625" style="4" customWidth="1"/>
    <col min="12296" max="12296" width="45.85546875" style="4" customWidth="1"/>
    <col min="12297" max="12297" width="11" style="4" customWidth="1"/>
    <col min="12298" max="12299" width="12.140625" style="4" customWidth="1"/>
    <col min="12300" max="12300" width="10.140625" style="4" customWidth="1"/>
    <col min="12301" max="12550" width="9.140625" style="4"/>
    <col min="12551" max="12551" width="4.140625" style="4" customWidth="1"/>
    <col min="12552" max="12552" width="45.85546875" style="4" customWidth="1"/>
    <col min="12553" max="12553" width="11" style="4" customWidth="1"/>
    <col min="12554" max="12555" width="12.140625" style="4" customWidth="1"/>
    <col min="12556" max="12556" width="10.140625" style="4" customWidth="1"/>
    <col min="12557" max="12806" width="9.140625" style="4"/>
    <col min="12807" max="12807" width="4.140625" style="4" customWidth="1"/>
    <col min="12808" max="12808" width="45.85546875" style="4" customWidth="1"/>
    <col min="12809" max="12809" width="11" style="4" customWidth="1"/>
    <col min="12810" max="12811" width="12.140625" style="4" customWidth="1"/>
    <col min="12812" max="12812" width="10.140625" style="4" customWidth="1"/>
    <col min="12813" max="13062" width="9.140625" style="4"/>
    <col min="13063" max="13063" width="4.140625" style="4" customWidth="1"/>
    <col min="13064" max="13064" width="45.85546875" style="4" customWidth="1"/>
    <col min="13065" max="13065" width="11" style="4" customWidth="1"/>
    <col min="13066" max="13067" width="12.140625" style="4" customWidth="1"/>
    <col min="13068" max="13068" width="10.140625" style="4" customWidth="1"/>
    <col min="13069" max="13318" width="9.140625" style="4"/>
    <col min="13319" max="13319" width="4.140625" style="4" customWidth="1"/>
    <col min="13320" max="13320" width="45.85546875" style="4" customWidth="1"/>
    <col min="13321" max="13321" width="11" style="4" customWidth="1"/>
    <col min="13322" max="13323" width="12.140625" style="4" customWidth="1"/>
    <col min="13324" max="13324" width="10.140625" style="4" customWidth="1"/>
    <col min="13325" max="13574" width="9.140625" style="4"/>
    <col min="13575" max="13575" width="4.140625" style="4" customWidth="1"/>
    <col min="13576" max="13576" width="45.85546875" style="4" customWidth="1"/>
    <col min="13577" max="13577" width="11" style="4" customWidth="1"/>
    <col min="13578" max="13579" width="12.140625" style="4" customWidth="1"/>
    <col min="13580" max="13580" width="10.140625" style="4" customWidth="1"/>
    <col min="13581" max="13830" width="9.140625" style="4"/>
    <col min="13831" max="13831" width="4.140625" style="4" customWidth="1"/>
    <col min="13832" max="13832" width="45.85546875" style="4" customWidth="1"/>
    <col min="13833" max="13833" width="11" style="4" customWidth="1"/>
    <col min="13834" max="13835" width="12.140625" style="4" customWidth="1"/>
    <col min="13836" max="13836" width="10.140625" style="4" customWidth="1"/>
    <col min="13837" max="14086" width="9.140625" style="4"/>
    <col min="14087" max="14087" width="4.140625" style="4" customWidth="1"/>
    <col min="14088" max="14088" width="45.85546875" style="4" customWidth="1"/>
    <col min="14089" max="14089" width="11" style="4" customWidth="1"/>
    <col min="14090" max="14091" width="12.140625" style="4" customWidth="1"/>
    <col min="14092" max="14092" width="10.140625" style="4" customWidth="1"/>
    <col min="14093" max="14342" width="9.140625" style="4"/>
    <col min="14343" max="14343" width="4.140625" style="4" customWidth="1"/>
    <col min="14344" max="14344" width="45.85546875" style="4" customWidth="1"/>
    <col min="14345" max="14345" width="11" style="4" customWidth="1"/>
    <col min="14346" max="14347" width="12.140625" style="4" customWidth="1"/>
    <col min="14348" max="14348" width="10.140625" style="4" customWidth="1"/>
    <col min="14349" max="14598" width="9.140625" style="4"/>
    <col min="14599" max="14599" width="4.140625" style="4" customWidth="1"/>
    <col min="14600" max="14600" width="45.85546875" style="4" customWidth="1"/>
    <col min="14601" max="14601" width="11" style="4" customWidth="1"/>
    <col min="14602" max="14603" width="12.140625" style="4" customWidth="1"/>
    <col min="14604" max="14604" width="10.140625" style="4" customWidth="1"/>
    <col min="14605" max="14854" width="9.140625" style="4"/>
    <col min="14855" max="14855" width="4.140625" style="4" customWidth="1"/>
    <col min="14856" max="14856" width="45.85546875" style="4" customWidth="1"/>
    <col min="14857" max="14857" width="11" style="4" customWidth="1"/>
    <col min="14858" max="14859" width="12.140625" style="4" customWidth="1"/>
    <col min="14860" max="14860" width="10.140625" style="4" customWidth="1"/>
    <col min="14861" max="15110" width="9.140625" style="4"/>
    <col min="15111" max="15111" width="4.140625" style="4" customWidth="1"/>
    <col min="15112" max="15112" width="45.85546875" style="4" customWidth="1"/>
    <col min="15113" max="15113" width="11" style="4" customWidth="1"/>
    <col min="15114" max="15115" width="12.140625" style="4" customWidth="1"/>
    <col min="15116" max="15116" width="10.140625" style="4" customWidth="1"/>
    <col min="15117" max="15366" width="9.140625" style="4"/>
    <col min="15367" max="15367" width="4.140625" style="4" customWidth="1"/>
    <col min="15368" max="15368" width="45.85546875" style="4" customWidth="1"/>
    <col min="15369" max="15369" width="11" style="4" customWidth="1"/>
    <col min="15370" max="15371" width="12.140625" style="4" customWidth="1"/>
    <col min="15372" max="15372" width="10.140625" style="4" customWidth="1"/>
    <col min="15373" max="15622" width="9.140625" style="4"/>
    <col min="15623" max="15623" width="4.140625" style="4" customWidth="1"/>
    <col min="15624" max="15624" width="45.85546875" style="4" customWidth="1"/>
    <col min="15625" max="15625" width="11" style="4" customWidth="1"/>
    <col min="15626" max="15627" width="12.140625" style="4" customWidth="1"/>
    <col min="15628" max="15628" width="10.140625" style="4" customWidth="1"/>
    <col min="15629" max="15878" width="9.140625" style="4"/>
    <col min="15879" max="15879" width="4.140625" style="4" customWidth="1"/>
    <col min="15880" max="15880" width="45.85546875" style="4" customWidth="1"/>
    <col min="15881" max="15881" width="11" style="4" customWidth="1"/>
    <col min="15882" max="15883" width="12.140625" style="4" customWidth="1"/>
    <col min="15884" max="15884" width="10.140625" style="4" customWidth="1"/>
    <col min="15885" max="16134" width="9.140625" style="4"/>
    <col min="16135" max="16135" width="4.140625" style="4" customWidth="1"/>
    <col min="16136" max="16136" width="45.85546875" style="4" customWidth="1"/>
    <col min="16137" max="16137" width="11" style="4" customWidth="1"/>
    <col min="16138" max="16139" width="12.140625" style="4" customWidth="1"/>
    <col min="16140" max="16140" width="10.140625" style="4" customWidth="1"/>
    <col min="16141" max="16384" width="9.140625" style="4"/>
  </cols>
  <sheetData>
    <row r="1" spans="1:205" x14ac:dyDescent="0.2">
      <c r="A1" s="40" t="s">
        <v>0</v>
      </c>
      <c r="B1" s="40"/>
      <c r="C1" s="1"/>
      <c r="D1" s="2"/>
      <c r="E1" s="2"/>
      <c r="F1" s="2"/>
      <c r="G1" s="2"/>
      <c r="H1" s="2"/>
      <c r="I1" s="2"/>
      <c r="J1" s="2"/>
      <c r="K1" s="2"/>
    </row>
    <row r="2" spans="1:205" x14ac:dyDescent="0.2">
      <c r="A2" s="5"/>
      <c r="B2" s="5"/>
      <c r="C2" s="5"/>
      <c r="D2" s="5"/>
      <c r="E2" s="2"/>
      <c r="F2" s="2"/>
      <c r="G2" s="2"/>
      <c r="H2" s="2"/>
      <c r="I2" s="2"/>
      <c r="J2" s="5"/>
      <c r="K2" s="2"/>
    </row>
    <row r="3" spans="1:205" x14ac:dyDescent="0.2">
      <c r="A3" s="42" t="s">
        <v>71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205" x14ac:dyDescent="0.2">
      <c r="C4" s="7"/>
      <c r="D4" s="8"/>
      <c r="E4" s="8"/>
      <c r="F4" s="8"/>
      <c r="G4" s="8"/>
      <c r="H4" s="8"/>
      <c r="I4" s="8"/>
      <c r="J4" s="8"/>
      <c r="K4" s="8"/>
    </row>
    <row r="5" spans="1:205" ht="12.75" thickBot="1" x14ac:dyDescent="0.25">
      <c r="A5" s="41" t="s">
        <v>1</v>
      </c>
      <c r="B5" s="41"/>
      <c r="C5" s="41"/>
      <c r="D5" s="41"/>
      <c r="E5" s="1"/>
      <c r="F5" s="1"/>
      <c r="G5" s="1"/>
      <c r="H5" s="1"/>
      <c r="I5" s="1"/>
      <c r="J5" s="1"/>
      <c r="K5" s="1"/>
    </row>
    <row r="6" spans="1:205" ht="26.25" thickBot="1" x14ac:dyDescent="0.25">
      <c r="A6" s="9" t="s">
        <v>2</v>
      </c>
      <c r="B6" s="10" t="s">
        <v>3</v>
      </c>
      <c r="C6" s="11" t="s">
        <v>4</v>
      </c>
      <c r="D6" s="11" t="s">
        <v>61</v>
      </c>
      <c r="E6" s="38" t="s">
        <v>62</v>
      </c>
      <c r="F6" s="11" t="s">
        <v>63</v>
      </c>
      <c r="G6" s="38" t="s">
        <v>64</v>
      </c>
      <c r="H6" s="11" t="s">
        <v>65</v>
      </c>
      <c r="I6" s="38" t="s">
        <v>66</v>
      </c>
      <c r="J6" s="11" t="s">
        <v>67</v>
      </c>
      <c r="K6" s="38" t="s">
        <v>68</v>
      </c>
      <c r="L6" s="11" t="s">
        <v>54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</row>
    <row r="7" spans="1:205" ht="15" x14ac:dyDescent="0.25">
      <c r="A7" s="12">
        <v>1</v>
      </c>
      <c r="B7" s="13" t="s">
        <v>5</v>
      </c>
      <c r="C7" s="14" t="s">
        <v>6</v>
      </c>
      <c r="D7" s="15">
        <v>7200</v>
      </c>
      <c r="E7" s="15">
        <v>7200</v>
      </c>
      <c r="F7" s="15">
        <v>6850</v>
      </c>
      <c r="G7" s="15">
        <f t="shared" ref="G7:G27" si="0">SUBTOTAL(9,D7:F7)</f>
        <v>21250</v>
      </c>
      <c r="H7" s="15">
        <v>7200</v>
      </c>
      <c r="I7" s="15">
        <v>5350</v>
      </c>
      <c r="J7" s="15">
        <v>1063.9000000000001</v>
      </c>
      <c r="K7" s="15">
        <f t="shared" ref="K7:K9" si="1">SUBTOTAL(9,H7:J7)</f>
        <v>13613.9</v>
      </c>
      <c r="L7" s="15">
        <f>G7+K7</f>
        <v>34863.9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</row>
    <row r="8" spans="1:205" ht="15" x14ac:dyDescent="0.25">
      <c r="A8" s="12">
        <v>2</v>
      </c>
      <c r="B8" s="13" t="s">
        <v>7</v>
      </c>
      <c r="C8" s="16" t="s">
        <v>6</v>
      </c>
      <c r="D8" s="15">
        <v>7200</v>
      </c>
      <c r="E8" s="15">
        <v>7200</v>
      </c>
      <c r="F8" s="15">
        <v>6850</v>
      </c>
      <c r="G8" s="15">
        <f t="shared" si="0"/>
        <v>21250</v>
      </c>
      <c r="H8" s="15">
        <v>7200</v>
      </c>
      <c r="I8" s="15">
        <v>5350</v>
      </c>
      <c r="J8" s="15">
        <v>1063.9000000000001</v>
      </c>
      <c r="K8" s="15">
        <f t="shared" si="1"/>
        <v>13613.9</v>
      </c>
      <c r="L8" s="15">
        <f t="shared" ref="L8:L9" si="2">G8+K8</f>
        <v>34863.9</v>
      </c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</row>
    <row r="9" spans="1:205" ht="15" x14ac:dyDescent="0.25">
      <c r="A9" s="12">
        <v>3</v>
      </c>
      <c r="B9" s="13" t="s">
        <v>8</v>
      </c>
      <c r="C9" s="16" t="s">
        <v>6</v>
      </c>
      <c r="D9" s="15">
        <v>7200</v>
      </c>
      <c r="E9" s="15">
        <v>7200</v>
      </c>
      <c r="F9" s="15">
        <v>6850</v>
      </c>
      <c r="G9" s="15">
        <f t="shared" si="0"/>
        <v>21250</v>
      </c>
      <c r="H9" s="15">
        <v>7200</v>
      </c>
      <c r="I9" s="15">
        <v>5350</v>
      </c>
      <c r="J9" s="15">
        <v>1063.9000000000001</v>
      </c>
      <c r="K9" s="15">
        <f t="shared" si="1"/>
        <v>13613.9</v>
      </c>
      <c r="L9" s="15">
        <f t="shared" si="2"/>
        <v>34863.9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</row>
    <row r="10" spans="1:205" ht="15" x14ac:dyDescent="0.25">
      <c r="A10" s="12">
        <v>4</v>
      </c>
      <c r="B10" s="13" t="s">
        <v>9</v>
      </c>
      <c r="C10" s="14" t="s">
        <v>10</v>
      </c>
      <c r="D10" s="15">
        <v>4800</v>
      </c>
      <c r="E10" s="15">
        <v>4800</v>
      </c>
      <c r="F10" s="15">
        <v>4800</v>
      </c>
      <c r="G10" s="15">
        <f t="shared" si="0"/>
        <v>14400</v>
      </c>
      <c r="H10" s="15">
        <v>4800</v>
      </c>
      <c r="I10" s="15">
        <v>3500</v>
      </c>
      <c r="J10" s="15">
        <v>542.6</v>
      </c>
      <c r="K10" s="15">
        <f>SUBTOTAL(9,H10:J10)</f>
        <v>8842.6</v>
      </c>
      <c r="L10" s="15">
        <f>G10+K10</f>
        <v>23242.6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</row>
    <row r="11" spans="1:205" ht="15" x14ac:dyDescent="0.25">
      <c r="A11" s="12">
        <v>5</v>
      </c>
      <c r="B11" s="17" t="s">
        <v>11</v>
      </c>
      <c r="C11" s="16" t="s">
        <v>12</v>
      </c>
      <c r="D11" s="15">
        <v>7200</v>
      </c>
      <c r="E11" s="15">
        <v>7200</v>
      </c>
      <c r="F11" s="15">
        <v>6850</v>
      </c>
      <c r="G11" s="15">
        <f t="shared" si="0"/>
        <v>21250</v>
      </c>
      <c r="H11" s="15">
        <v>7200</v>
      </c>
      <c r="I11" s="15">
        <v>5350</v>
      </c>
      <c r="J11" s="15">
        <v>1063.9000000000001</v>
      </c>
      <c r="K11" s="15">
        <f t="shared" ref="K11:K18" si="3">SUBTOTAL(9,H11:J11)</f>
        <v>13613.9</v>
      </c>
      <c r="L11" s="15">
        <f>G11+K11</f>
        <v>34863.9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</row>
    <row r="12" spans="1:205" ht="15" x14ac:dyDescent="0.25">
      <c r="A12" s="12">
        <v>6</v>
      </c>
      <c r="B12" s="18" t="s">
        <v>13</v>
      </c>
      <c r="C12" s="16" t="s">
        <v>12</v>
      </c>
      <c r="D12" s="15">
        <v>7200</v>
      </c>
      <c r="E12" s="15">
        <v>7200</v>
      </c>
      <c r="F12" s="15">
        <v>6850</v>
      </c>
      <c r="G12" s="15">
        <f t="shared" si="0"/>
        <v>21250</v>
      </c>
      <c r="H12" s="15">
        <v>7200</v>
      </c>
      <c r="I12" s="15">
        <v>5350</v>
      </c>
      <c r="J12" s="15">
        <v>1063.9000000000001</v>
      </c>
      <c r="K12" s="15">
        <f t="shared" si="3"/>
        <v>13613.9</v>
      </c>
      <c r="L12" s="15">
        <f>G12+K12</f>
        <v>34863.9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</row>
    <row r="13" spans="1:205" ht="15" x14ac:dyDescent="0.25">
      <c r="A13" s="12">
        <v>7</v>
      </c>
      <c r="B13" s="18" t="s">
        <v>14</v>
      </c>
      <c r="C13" s="14" t="s">
        <v>6</v>
      </c>
      <c r="D13" s="15">
        <v>7200</v>
      </c>
      <c r="E13" s="15">
        <v>7200</v>
      </c>
      <c r="F13" s="15">
        <v>6850</v>
      </c>
      <c r="G13" s="15">
        <f t="shared" si="0"/>
        <v>21250</v>
      </c>
      <c r="H13" s="15">
        <v>7200</v>
      </c>
      <c r="I13" s="15">
        <v>5350</v>
      </c>
      <c r="J13" s="15">
        <v>1063.9000000000001</v>
      </c>
      <c r="K13" s="15">
        <f t="shared" si="3"/>
        <v>13613.9</v>
      </c>
      <c r="L13" s="15">
        <f t="shared" ref="L13:L18" si="4">G13+K13</f>
        <v>34863.9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</row>
    <row r="14" spans="1:205" ht="15" x14ac:dyDescent="0.25">
      <c r="A14" s="12">
        <v>8</v>
      </c>
      <c r="B14" s="18" t="s">
        <v>15</v>
      </c>
      <c r="C14" s="14" t="s">
        <v>6</v>
      </c>
      <c r="D14" s="15">
        <v>7200</v>
      </c>
      <c r="E14" s="15">
        <v>7200</v>
      </c>
      <c r="F14" s="15">
        <v>6850</v>
      </c>
      <c r="G14" s="15">
        <f t="shared" si="0"/>
        <v>21250</v>
      </c>
      <c r="H14" s="15">
        <v>7200</v>
      </c>
      <c r="I14" s="15">
        <v>5350</v>
      </c>
      <c r="J14" s="15">
        <v>1063.9000000000001</v>
      </c>
      <c r="K14" s="15">
        <f t="shared" si="3"/>
        <v>13613.9</v>
      </c>
      <c r="L14" s="15">
        <f t="shared" si="4"/>
        <v>34863.9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</row>
    <row r="15" spans="1:205" ht="15" x14ac:dyDescent="0.25">
      <c r="A15" s="12">
        <v>9</v>
      </c>
      <c r="B15" s="18" t="s">
        <v>16</v>
      </c>
      <c r="C15" s="14" t="s">
        <v>6</v>
      </c>
      <c r="D15" s="15">
        <v>7200</v>
      </c>
      <c r="E15" s="15">
        <v>7200</v>
      </c>
      <c r="F15" s="15">
        <v>6850</v>
      </c>
      <c r="G15" s="15">
        <f t="shared" si="0"/>
        <v>21250</v>
      </c>
      <c r="H15" s="15">
        <v>7200</v>
      </c>
      <c r="I15" s="15">
        <v>5350</v>
      </c>
      <c r="J15" s="15">
        <v>1063.9000000000001</v>
      </c>
      <c r="K15" s="15">
        <f t="shared" si="3"/>
        <v>13613.9</v>
      </c>
      <c r="L15" s="15">
        <f t="shared" si="4"/>
        <v>34863.9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</row>
    <row r="16" spans="1:205" ht="15" x14ac:dyDescent="0.25">
      <c r="A16" s="12">
        <v>10</v>
      </c>
      <c r="B16" s="18" t="s">
        <v>17</v>
      </c>
      <c r="C16" s="14" t="s">
        <v>6</v>
      </c>
      <c r="D16" s="15">
        <v>7200</v>
      </c>
      <c r="E16" s="15">
        <v>7200</v>
      </c>
      <c r="F16" s="15">
        <v>6850</v>
      </c>
      <c r="G16" s="15">
        <f t="shared" si="0"/>
        <v>21250</v>
      </c>
      <c r="H16" s="15">
        <v>7200</v>
      </c>
      <c r="I16" s="15">
        <v>5350</v>
      </c>
      <c r="J16" s="15">
        <v>1063.9000000000001</v>
      </c>
      <c r="K16" s="15">
        <f t="shared" si="3"/>
        <v>13613.9</v>
      </c>
      <c r="L16" s="15">
        <f t="shared" si="4"/>
        <v>34863.9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</row>
    <row r="17" spans="1:205" ht="15" x14ac:dyDescent="0.25">
      <c r="A17" s="12">
        <v>11</v>
      </c>
      <c r="B17" s="19" t="s">
        <v>18</v>
      </c>
      <c r="C17" s="14" t="s">
        <v>6</v>
      </c>
      <c r="D17" s="15">
        <v>7200</v>
      </c>
      <c r="E17" s="15">
        <v>7200</v>
      </c>
      <c r="F17" s="15">
        <v>6850</v>
      </c>
      <c r="G17" s="15">
        <f t="shared" si="0"/>
        <v>21250</v>
      </c>
      <c r="H17" s="15">
        <v>7200</v>
      </c>
      <c r="I17" s="15">
        <v>5350</v>
      </c>
      <c r="J17" s="15">
        <v>1063.9000000000001</v>
      </c>
      <c r="K17" s="15">
        <f t="shared" si="3"/>
        <v>13613.9</v>
      </c>
      <c r="L17" s="15">
        <f t="shared" si="4"/>
        <v>34863.9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</row>
    <row r="18" spans="1:205" ht="15" x14ac:dyDescent="0.25">
      <c r="A18" s="12">
        <v>13</v>
      </c>
      <c r="B18" s="18" t="s">
        <v>20</v>
      </c>
      <c r="C18" s="14" t="s">
        <v>6</v>
      </c>
      <c r="D18" s="15">
        <v>7200</v>
      </c>
      <c r="E18" s="15">
        <v>7200</v>
      </c>
      <c r="F18" s="15">
        <v>6850</v>
      </c>
      <c r="G18" s="15">
        <f t="shared" si="0"/>
        <v>21250</v>
      </c>
      <c r="H18" s="15">
        <v>7200</v>
      </c>
      <c r="I18" s="15">
        <v>5350</v>
      </c>
      <c r="J18" s="15">
        <v>1063.9000000000001</v>
      </c>
      <c r="K18" s="15">
        <f t="shared" si="3"/>
        <v>13613.9</v>
      </c>
      <c r="L18" s="15">
        <f t="shared" si="4"/>
        <v>34863.9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</row>
    <row r="19" spans="1:205" ht="15" x14ac:dyDescent="0.25">
      <c r="A19" s="12">
        <v>14</v>
      </c>
      <c r="B19" s="18" t="s">
        <v>21</v>
      </c>
      <c r="C19" s="16" t="s">
        <v>19</v>
      </c>
      <c r="D19" s="15">
        <v>9000</v>
      </c>
      <c r="E19" s="15">
        <v>9000</v>
      </c>
      <c r="F19" s="15">
        <v>8000</v>
      </c>
      <c r="G19" s="15">
        <f t="shared" si="0"/>
        <v>26000</v>
      </c>
      <c r="H19" s="15">
        <v>9000</v>
      </c>
      <c r="I19" s="15">
        <v>7000</v>
      </c>
      <c r="J19" s="15">
        <v>1579.88</v>
      </c>
      <c r="K19" s="15">
        <f>SUBTOTAL(9,H19:J19)</f>
        <v>17579.88</v>
      </c>
      <c r="L19" s="15">
        <f>G19+K19</f>
        <v>43579.880000000005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</row>
    <row r="20" spans="1:205" ht="15" x14ac:dyDescent="0.25">
      <c r="A20" s="12">
        <v>15</v>
      </c>
      <c r="B20" s="18" t="s">
        <v>22</v>
      </c>
      <c r="C20" s="14" t="s">
        <v>6</v>
      </c>
      <c r="D20" s="15">
        <v>7200</v>
      </c>
      <c r="E20" s="15">
        <v>7200</v>
      </c>
      <c r="F20" s="15">
        <v>6850</v>
      </c>
      <c r="G20" s="15">
        <f t="shared" si="0"/>
        <v>21250</v>
      </c>
      <c r="H20" s="15">
        <v>7200</v>
      </c>
      <c r="I20" s="15">
        <v>5350</v>
      </c>
      <c r="J20" s="15">
        <v>1063.9000000000001</v>
      </c>
      <c r="K20" s="15">
        <f t="shared" ref="K20:K21" si="5">SUBTOTAL(9,H20:J20)</f>
        <v>13613.9</v>
      </c>
      <c r="L20" s="15">
        <f t="shared" ref="L20:L21" si="6">G20+K20</f>
        <v>34863.9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</row>
    <row r="21" spans="1:205" ht="15" x14ac:dyDescent="0.25">
      <c r="A21" s="12">
        <v>16</v>
      </c>
      <c r="B21" s="20" t="s">
        <v>23</v>
      </c>
      <c r="C21" s="16" t="s">
        <v>6</v>
      </c>
      <c r="D21" s="15">
        <v>7200</v>
      </c>
      <c r="E21" s="15">
        <v>7200</v>
      </c>
      <c r="F21" s="15">
        <v>6850</v>
      </c>
      <c r="G21" s="15">
        <f t="shared" si="0"/>
        <v>21250</v>
      </c>
      <c r="H21" s="15">
        <v>7200</v>
      </c>
      <c r="I21" s="15">
        <v>5350</v>
      </c>
      <c r="J21" s="15">
        <v>1063.9000000000001</v>
      </c>
      <c r="K21" s="15">
        <f t="shared" si="5"/>
        <v>13613.9</v>
      </c>
      <c r="L21" s="15">
        <f t="shared" si="6"/>
        <v>34863.9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</row>
    <row r="22" spans="1:205" ht="15" x14ac:dyDescent="0.25">
      <c r="A22" s="12">
        <v>17</v>
      </c>
      <c r="B22" s="18" t="s">
        <v>24</v>
      </c>
      <c r="C22" s="14" t="s">
        <v>10</v>
      </c>
      <c r="D22" s="15">
        <v>4800</v>
      </c>
      <c r="E22" s="15">
        <v>4800</v>
      </c>
      <c r="F22" s="15">
        <v>4800</v>
      </c>
      <c r="G22" s="15">
        <f t="shared" si="0"/>
        <v>14400</v>
      </c>
      <c r="H22" s="15">
        <v>4800</v>
      </c>
      <c r="I22" s="15">
        <v>3500</v>
      </c>
      <c r="J22" s="15">
        <v>542.6</v>
      </c>
      <c r="K22" s="15">
        <f>SUBTOTAL(9,H22:J22)</f>
        <v>8842.6</v>
      </c>
      <c r="L22" s="15">
        <f>G22+K22</f>
        <v>23242.6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</row>
    <row r="23" spans="1:205" ht="15" x14ac:dyDescent="0.25">
      <c r="A23" s="12">
        <v>18</v>
      </c>
      <c r="B23" s="18" t="s">
        <v>25</v>
      </c>
      <c r="C23" s="16" t="s">
        <v>19</v>
      </c>
      <c r="D23" s="15">
        <v>9000</v>
      </c>
      <c r="E23" s="15">
        <v>9000</v>
      </c>
      <c r="F23" s="15">
        <v>8000</v>
      </c>
      <c r="G23" s="15">
        <f t="shared" si="0"/>
        <v>26000</v>
      </c>
      <c r="H23" s="15">
        <v>9000</v>
      </c>
      <c r="I23" s="15">
        <v>7000</v>
      </c>
      <c r="J23" s="15">
        <v>1579.88</v>
      </c>
      <c r="K23" s="15">
        <f>SUBTOTAL(9,H23:J23)</f>
        <v>17579.88</v>
      </c>
      <c r="L23" s="15">
        <f>G23+K23</f>
        <v>43579.880000000005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</row>
    <row r="24" spans="1:205" ht="15" x14ac:dyDescent="0.25">
      <c r="A24" s="12">
        <v>19</v>
      </c>
      <c r="B24" s="18" t="s">
        <v>26</v>
      </c>
      <c r="C24" s="16" t="s">
        <v>6</v>
      </c>
      <c r="D24" s="15">
        <v>7200</v>
      </c>
      <c r="E24" s="15">
        <v>7200</v>
      </c>
      <c r="F24" s="15">
        <v>6850</v>
      </c>
      <c r="G24" s="15">
        <f t="shared" si="0"/>
        <v>21250</v>
      </c>
      <c r="H24" s="15">
        <v>7200</v>
      </c>
      <c r="I24" s="15">
        <v>5350</v>
      </c>
      <c r="J24" s="15">
        <v>1063.9000000000001</v>
      </c>
      <c r="K24" s="15">
        <f t="shared" ref="K24:K25" si="7">SUBTOTAL(9,H24:J24)</f>
        <v>13613.9</v>
      </c>
      <c r="L24" s="15">
        <f t="shared" ref="L24:L25" si="8">G24+K24</f>
        <v>34863.9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</row>
    <row r="25" spans="1:205" ht="15" x14ac:dyDescent="0.25">
      <c r="A25" s="12">
        <v>20</v>
      </c>
      <c r="B25" s="18" t="s">
        <v>27</v>
      </c>
      <c r="C25" s="14" t="s">
        <v>6</v>
      </c>
      <c r="D25" s="15">
        <v>7200</v>
      </c>
      <c r="E25" s="15">
        <v>7200</v>
      </c>
      <c r="F25" s="15">
        <v>6850</v>
      </c>
      <c r="G25" s="15">
        <f t="shared" si="0"/>
        <v>21250</v>
      </c>
      <c r="H25" s="15">
        <v>7200</v>
      </c>
      <c r="I25" s="15">
        <v>5350</v>
      </c>
      <c r="J25" s="15">
        <v>1063.9000000000001</v>
      </c>
      <c r="K25" s="15">
        <f t="shared" si="7"/>
        <v>13613.9</v>
      </c>
      <c r="L25" s="15">
        <f t="shared" si="8"/>
        <v>34863.9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</row>
    <row r="26" spans="1:205" ht="15" x14ac:dyDescent="0.25">
      <c r="A26" s="12">
        <v>21</v>
      </c>
      <c r="B26" s="18" t="s">
        <v>28</v>
      </c>
      <c r="C26" s="14" t="s">
        <v>10</v>
      </c>
      <c r="D26" s="15">
        <v>4800</v>
      </c>
      <c r="E26" s="15">
        <v>4800</v>
      </c>
      <c r="F26" s="15">
        <v>4800</v>
      </c>
      <c r="G26" s="15">
        <f t="shared" si="0"/>
        <v>14400</v>
      </c>
      <c r="H26" s="15">
        <v>4800</v>
      </c>
      <c r="I26" s="15">
        <v>3500</v>
      </c>
      <c r="J26" s="15">
        <v>542.6</v>
      </c>
      <c r="K26" s="15">
        <f>SUBTOTAL(9,H26:J26)</f>
        <v>8842.6</v>
      </c>
      <c r="L26" s="15">
        <f>G26+K26</f>
        <v>23242.6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</row>
    <row r="27" spans="1:205" ht="15" x14ac:dyDescent="0.25">
      <c r="A27" s="12">
        <v>22</v>
      </c>
      <c r="B27" s="18" t="s">
        <v>29</v>
      </c>
      <c r="C27" s="14" t="s">
        <v>6</v>
      </c>
      <c r="D27" s="15">
        <v>7200</v>
      </c>
      <c r="E27" s="15">
        <v>7200</v>
      </c>
      <c r="F27" s="15">
        <v>6850</v>
      </c>
      <c r="G27" s="15">
        <f t="shared" si="0"/>
        <v>21250</v>
      </c>
      <c r="H27" s="15">
        <v>7200</v>
      </c>
      <c r="I27" s="15">
        <v>5350</v>
      </c>
      <c r="J27" s="15">
        <v>1063.9000000000001</v>
      </c>
      <c r="K27" s="15">
        <f>SUBTOTAL(9,H27:J27)</f>
        <v>13613.9</v>
      </c>
      <c r="L27" s="15">
        <f>G27+K27</f>
        <v>34863.9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</row>
    <row r="28" spans="1:205" ht="15" x14ac:dyDescent="0.25">
      <c r="A28" s="12">
        <v>23</v>
      </c>
      <c r="B28" s="18" t="s">
        <v>30</v>
      </c>
      <c r="C28" s="14" t="s">
        <v>10</v>
      </c>
      <c r="D28" s="15">
        <v>4800</v>
      </c>
      <c r="E28" s="15">
        <v>4800</v>
      </c>
      <c r="F28" s="15">
        <v>4800</v>
      </c>
      <c r="G28" s="15">
        <f t="shared" ref="G28:G29" si="9">SUBTOTAL(9,D28:F28)</f>
        <v>14400</v>
      </c>
      <c r="H28" s="15">
        <v>4800</v>
      </c>
      <c r="I28" s="15">
        <v>3500</v>
      </c>
      <c r="J28" s="15">
        <v>542.6</v>
      </c>
      <c r="K28" s="15">
        <f t="shared" ref="K28:K29" si="10">SUBTOTAL(9,H28:J28)</f>
        <v>8842.6</v>
      </c>
      <c r="L28" s="15">
        <f t="shared" ref="L28:L29" si="11">G28+K28</f>
        <v>23242.6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</row>
    <row r="29" spans="1:205" ht="15" x14ac:dyDescent="0.25">
      <c r="A29" s="12">
        <v>24</v>
      </c>
      <c r="B29" s="18" t="s">
        <v>31</v>
      </c>
      <c r="C29" s="14" t="s">
        <v>10</v>
      </c>
      <c r="D29" s="15">
        <v>4800</v>
      </c>
      <c r="E29" s="15">
        <v>4800</v>
      </c>
      <c r="F29" s="15">
        <v>4800</v>
      </c>
      <c r="G29" s="15">
        <f t="shared" si="9"/>
        <v>14400</v>
      </c>
      <c r="H29" s="15">
        <v>4800</v>
      </c>
      <c r="I29" s="15">
        <v>3500</v>
      </c>
      <c r="J29" s="15">
        <v>542.6</v>
      </c>
      <c r="K29" s="15">
        <f t="shared" si="10"/>
        <v>8842.6</v>
      </c>
      <c r="L29" s="15">
        <f t="shared" si="11"/>
        <v>23242.6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</row>
    <row r="30" spans="1:205" ht="15" x14ac:dyDescent="0.25">
      <c r="A30" s="12">
        <v>25</v>
      </c>
      <c r="B30" s="18" t="s">
        <v>32</v>
      </c>
      <c r="C30" s="16" t="s">
        <v>19</v>
      </c>
      <c r="D30" s="15">
        <v>9000</v>
      </c>
      <c r="E30" s="15">
        <v>9000</v>
      </c>
      <c r="F30" s="15">
        <v>8000</v>
      </c>
      <c r="G30" s="15">
        <f>SUBTOTAL(9,D30:F30)</f>
        <v>26000</v>
      </c>
      <c r="H30" s="15">
        <v>9000</v>
      </c>
      <c r="I30" s="15">
        <v>7000</v>
      </c>
      <c r="J30" s="15">
        <v>1579.88</v>
      </c>
      <c r="K30" s="15">
        <f>SUBTOTAL(9,H30:J30)</f>
        <v>17579.88</v>
      </c>
      <c r="L30" s="15">
        <f>G30+K30</f>
        <v>43579.880000000005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</row>
    <row r="31" spans="1:205" ht="12.75" x14ac:dyDescent="0.2">
      <c r="A31" s="12">
        <v>26</v>
      </c>
      <c r="B31" s="18" t="s">
        <v>33</v>
      </c>
      <c r="C31" s="14" t="s">
        <v>10</v>
      </c>
      <c r="D31" s="15">
        <v>4800</v>
      </c>
      <c r="E31" s="15">
        <v>4800</v>
      </c>
      <c r="F31" s="15">
        <v>4800</v>
      </c>
      <c r="G31" s="15">
        <f t="shared" ref="G31:G32" si="12">SUBTOTAL(9,D31:F31)</f>
        <v>14400</v>
      </c>
      <c r="H31" s="15">
        <v>4800</v>
      </c>
      <c r="I31" s="15">
        <v>3500</v>
      </c>
      <c r="J31" s="15">
        <v>542.6</v>
      </c>
      <c r="K31" s="15">
        <f t="shared" ref="K31:K32" si="13">SUBTOTAL(9,H31:J31)</f>
        <v>8842.6</v>
      </c>
      <c r="L31" s="15">
        <f t="shared" ref="L31:L32" si="14">G31+K31</f>
        <v>23242.6</v>
      </c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</row>
    <row r="32" spans="1:205" ht="15" x14ac:dyDescent="0.25">
      <c r="A32" s="12">
        <v>27</v>
      </c>
      <c r="B32" s="18" t="s">
        <v>34</v>
      </c>
      <c r="C32" s="14" t="s">
        <v>10</v>
      </c>
      <c r="D32" s="15">
        <v>4800</v>
      </c>
      <c r="E32" s="15">
        <v>4800</v>
      </c>
      <c r="F32" s="15">
        <v>4800</v>
      </c>
      <c r="G32" s="15">
        <f t="shared" si="12"/>
        <v>14400</v>
      </c>
      <c r="H32" s="15">
        <v>4800</v>
      </c>
      <c r="I32" s="15">
        <v>3500</v>
      </c>
      <c r="J32" s="15">
        <v>542.6</v>
      </c>
      <c r="K32" s="15">
        <f t="shared" si="13"/>
        <v>8842.6</v>
      </c>
      <c r="L32" s="15">
        <f t="shared" si="14"/>
        <v>23242.6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</row>
    <row r="33" spans="1:262" ht="15" x14ac:dyDescent="0.25">
      <c r="A33" s="12">
        <v>28</v>
      </c>
      <c r="B33" s="37" t="s">
        <v>35</v>
      </c>
      <c r="C33" s="14"/>
      <c r="D33" s="39">
        <f>D34+D35+D36</f>
        <v>23400</v>
      </c>
      <c r="E33" s="39">
        <f t="shared" ref="E33:L33" si="15">E34+E35+E36</f>
        <v>23400</v>
      </c>
      <c r="F33" s="39">
        <f t="shared" si="15"/>
        <v>22700</v>
      </c>
      <c r="G33" s="39">
        <f t="shared" si="15"/>
        <v>69500</v>
      </c>
      <c r="H33" s="39">
        <f t="shared" si="15"/>
        <v>23400</v>
      </c>
      <c r="I33" s="39">
        <f t="shared" si="15"/>
        <v>16700</v>
      </c>
      <c r="J33" s="39">
        <f t="shared" si="15"/>
        <v>3707.6800000000003</v>
      </c>
      <c r="K33" s="39">
        <f t="shared" si="15"/>
        <v>43807.68</v>
      </c>
      <c r="L33" s="39">
        <f t="shared" si="15"/>
        <v>113307.68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</row>
    <row r="34" spans="1:262" ht="15" x14ac:dyDescent="0.25">
      <c r="A34" s="12"/>
      <c r="B34" s="18" t="s">
        <v>57</v>
      </c>
      <c r="C34" s="14" t="s">
        <v>6</v>
      </c>
      <c r="D34" s="15">
        <v>7200</v>
      </c>
      <c r="E34" s="15">
        <v>7200</v>
      </c>
      <c r="F34" s="15">
        <v>6850</v>
      </c>
      <c r="G34" s="15">
        <f>SUBTOTAL(9,D34:F34)</f>
        <v>21250</v>
      </c>
      <c r="H34" s="15">
        <v>7200</v>
      </c>
      <c r="I34" s="15">
        <v>5350</v>
      </c>
      <c r="J34" s="15">
        <v>1063.9000000000001</v>
      </c>
      <c r="K34" s="15">
        <f>SUBTOTAL(9,H34:J34)</f>
        <v>13613.9</v>
      </c>
      <c r="L34" s="15">
        <f>G34+K34</f>
        <v>34863.9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</row>
    <row r="35" spans="1:262" ht="15" x14ac:dyDescent="0.25">
      <c r="A35" s="12"/>
      <c r="B35" s="18" t="s">
        <v>55</v>
      </c>
      <c r="C35" s="16" t="s">
        <v>19</v>
      </c>
      <c r="D35" s="15">
        <v>9000</v>
      </c>
      <c r="E35" s="15">
        <v>9000</v>
      </c>
      <c r="F35" s="15">
        <v>9000</v>
      </c>
      <c r="G35" s="15">
        <f>SUBTOTAL(9,D35:F35)</f>
        <v>27000</v>
      </c>
      <c r="H35" s="15">
        <v>9000</v>
      </c>
      <c r="I35" s="15">
        <v>6000</v>
      </c>
      <c r="J35" s="15">
        <v>1579.88</v>
      </c>
      <c r="K35" s="15">
        <f>SUBTOTAL(9,H35:J35)</f>
        <v>16579.88</v>
      </c>
      <c r="L35" s="15">
        <f>G35+K35</f>
        <v>43579.880000000005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</row>
    <row r="36" spans="1:262" ht="15" x14ac:dyDescent="0.25">
      <c r="A36" s="12"/>
      <c r="B36" s="18" t="s">
        <v>56</v>
      </c>
      <c r="C36" s="14" t="s">
        <v>6</v>
      </c>
      <c r="D36" s="15">
        <v>7200</v>
      </c>
      <c r="E36" s="15">
        <v>7200</v>
      </c>
      <c r="F36" s="15">
        <v>6850</v>
      </c>
      <c r="G36" s="15">
        <f>SUBTOTAL(9,D36:F36)</f>
        <v>21250</v>
      </c>
      <c r="H36" s="15">
        <v>7200</v>
      </c>
      <c r="I36" s="15">
        <v>5350</v>
      </c>
      <c r="J36" s="15">
        <v>1063.9000000000001</v>
      </c>
      <c r="K36" s="15">
        <f>SUBTOTAL(9,H36:J36)</f>
        <v>13613.9</v>
      </c>
      <c r="L36" s="15">
        <f>G36+K36</f>
        <v>34863.9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</row>
    <row r="37" spans="1:262" ht="15" x14ac:dyDescent="0.25">
      <c r="A37" s="12"/>
      <c r="B37" s="18" t="s">
        <v>59</v>
      </c>
      <c r="C37" s="14" t="s">
        <v>10</v>
      </c>
      <c r="D37" s="15">
        <v>4800</v>
      </c>
      <c r="E37" s="15">
        <v>4800</v>
      </c>
      <c r="F37" s="15">
        <v>4800</v>
      </c>
      <c r="G37" s="15">
        <f>SUBTOTAL(9,D37:F37)</f>
        <v>14400</v>
      </c>
      <c r="H37" s="15">
        <v>4800</v>
      </c>
      <c r="I37" s="15">
        <v>3500</v>
      </c>
      <c r="J37" s="15">
        <v>542.6</v>
      </c>
      <c r="K37" s="15">
        <f>SUBTOTAL(9,H37:J37)</f>
        <v>8842.6</v>
      </c>
      <c r="L37" s="15">
        <f>G37+K37</f>
        <v>23242.6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</row>
    <row r="38" spans="1:262" ht="12.75" x14ac:dyDescent="0.2">
      <c r="A38" s="12">
        <v>29</v>
      </c>
      <c r="B38" s="18" t="s">
        <v>36</v>
      </c>
      <c r="C38" s="16" t="s">
        <v>37</v>
      </c>
      <c r="D38" s="15">
        <v>6000</v>
      </c>
      <c r="E38" s="15">
        <v>6000</v>
      </c>
      <c r="F38" s="15">
        <v>6000</v>
      </c>
      <c r="G38" s="15">
        <f>SUBTOTAL(9,D38:F38)</f>
        <v>18000</v>
      </c>
      <c r="H38" s="15">
        <v>6000</v>
      </c>
      <c r="I38" s="15">
        <v>4000</v>
      </c>
      <c r="J38" s="15">
        <v>1053.25</v>
      </c>
      <c r="K38" s="15">
        <f>SUBTOTAL(9,H38:J38)</f>
        <v>11053.25</v>
      </c>
      <c r="L38" s="15">
        <f>G38+K38</f>
        <v>29053.25</v>
      </c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</row>
    <row r="39" spans="1:262" ht="15" x14ac:dyDescent="0.25">
      <c r="A39" s="12">
        <v>30</v>
      </c>
      <c r="B39" s="20" t="s">
        <v>38</v>
      </c>
      <c r="C39" s="14" t="s">
        <v>10</v>
      </c>
      <c r="D39" s="15">
        <v>4800</v>
      </c>
      <c r="E39" s="15">
        <v>4800</v>
      </c>
      <c r="F39" s="15">
        <v>4800</v>
      </c>
      <c r="G39" s="15">
        <f t="shared" ref="G39:G40" si="16">SUBTOTAL(9,D39:F39)</f>
        <v>14400</v>
      </c>
      <c r="H39" s="15">
        <v>4800</v>
      </c>
      <c r="I39" s="15">
        <v>3500</v>
      </c>
      <c r="J39" s="15">
        <v>542.6</v>
      </c>
      <c r="K39" s="15">
        <f t="shared" ref="K39:K40" si="17">SUBTOTAL(9,H39:J39)</f>
        <v>8842.6</v>
      </c>
      <c r="L39" s="15">
        <f t="shared" ref="L39:L40" si="18">G39+K39</f>
        <v>23242.6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</row>
    <row r="40" spans="1:262" ht="15" x14ac:dyDescent="0.25">
      <c r="A40" s="12">
        <v>31</v>
      </c>
      <c r="B40" s="18" t="s">
        <v>39</v>
      </c>
      <c r="C40" s="14" t="s">
        <v>10</v>
      </c>
      <c r="D40" s="15">
        <v>4800</v>
      </c>
      <c r="E40" s="15">
        <v>4800</v>
      </c>
      <c r="F40" s="15">
        <v>4800</v>
      </c>
      <c r="G40" s="15">
        <f t="shared" si="16"/>
        <v>14400</v>
      </c>
      <c r="H40" s="15">
        <v>4800</v>
      </c>
      <c r="I40" s="15">
        <v>3500</v>
      </c>
      <c r="J40" s="15">
        <v>542.6</v>
      </c>
      <c r="K40" s="15">
        <f t="shared" si="17"/>
        <v>8842.6</v>
      </c>
      <c r="L40" s="15">
        <f t="shared" si="18"/>
        <v>23242.6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</row>
    <row r="41" spans="1:262" ht="15" x14ac:dyDescent="0.25">
      <c r="A41" s="27">
        <v>33</v>
      </c>
      <c r="B41" s="37" t="s">
        <v>40</v>
      </c>
      <c r="C41" s="22"/>
      <c r="D41" s="23">
        <f>D42+D43+D44+D45</f>
        <v>19200</v>
      </c>
      <c r="E41" s="23">
        <f t="shared" ref="E41:L41" si="19">E42+E43+E44+E45</f>
        <v>19200</v>
      </c>
      <c r="F41" s="23">
        <f t="shared" si="19"/>
        <v>19200</v>
      </c>
      <c r="G41" s="23">
        <f t="shared" si="19"/>
        <v>57600</v>
      </c>
      <c r="H41" s="23">
        <f t="shared" si="19"/>
        <v>19200</v>
      </c>
      <c r="I41" s="23">
        <f t="shared" si="19"/>
        <v>14000</v>
      </c>
      <c r="J41" s="23">
        <f t="shared" si="19"/>
        <v>2170.4</v>
      </c>
      <c r="K41" s="23">
        <f t="shared" si="19"/>
        <v>35370.400000000001</v>
      </c>
      <c r="L41" s="23">
        <f t="shared" si="19"/>
        <v>92970.4</v>
      </c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</row>
    <row r="42" spans="1:262" s="25" customFormat="1" ht="15" x14ac:dyDescent="0.25">
      <c r="A42" s="27"/>
      <c r="B42" s="20" t="s">
        <v>41</v>
      </c>
      <c r="C42" s="14" t="s">
        <v>10</v>
      </c>
      <c r="D42" s="15">
        <v>4800</v>
      </c>
      <c r="E42" s="15">
        <v>4800</v>
      </c>
      <c r="F42" s="15">
        <v>4800</v>
      </c>
      <c r="G42" s="15">
        <f t="shared" ref="G42:G45" si="20">SUBTOTAL(9,D42:F42)</f>
        <v>14400</v>
      </c>
      <c r="H42" s="15">
        <v>4800</v>
      </c>
      <c r="I42" s="15">
        <v>3500</v>
      </c>
      <c r="J42" s="15">
        <v>542.6</v>
      </c>
      <c r="K42" s="15">
        <f t="shared" ref="K42:K45" si="21">SUBTOTAL(9,H42:J42)</f>
        <v>8842.6</v>
      </c>
      <c r="L42" s="15">
        <f t="shared" ref="L42:L45" si="22">G42+K42</f>
        <v>23242.6</v>
      </c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</row>
    <row r="43" spans="1:262" s="25" customFormat="1" ht="15" x14ac:dyDescent="0.25">
      <c r="A43" s="27"/>
      <c r="B43" s="19" t="s">
        <v>58</v>
      </c>
      <c r="C43" s="14" t="s">
        <v>10</v>
      </c>
      <c r="D43" s="15">
        <v>4800</v>
      </c>
      <c r="E43" s="15">
        <v>4800</v>
      </c>
      <c r="F43" s="15">
        <v>4800</v>
      </c>
      <c r="G43" s="15">
        <f t="shared" si="20"/>
        <v>14400</v>
      </c>
      <c r="H43" s="15">
        <v>4800</v>
      </c>
      <c r="I43" s="15">
        <v>3500</v>
      </c>
      <c r="J43" s="15">
        <v>542.6</v>
      </c>
      <c r="K43" s="15">
        <f t="shared" si="21"/>
        <v>8842.6</v>
      </c>
      <c r="L43" s="15">
        <f t="shared" si="22"/>
        <v>23242.6</v>
      </c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</row>
    <row r="44" spans="1:262" s="25" customFormat="1" ht="15" x14ac:dyDescent="0.25">
      <c r="A44" s="24"/>
      <c r="B44" s="28" t="s">
        <v>42</v>
      </c>
      <c r="C44" s="14" t="s">
        <v>10</v>
      </c>
      <c r="D44" s="15">
        <v>4800</v>
      </c>
      <c r="E44" s="15">
        <v>4800</v>
      </c>
      <c r="F44" s="15">
        <v>4800</v>
      </c>
      <c r="G44" s="15">
        <f t="shared" si="20"/>
        <v>14400</v>
      </c>
      <c r="H44" s="15">
        <v>4800</v>
      </c>
      <c r="I44" s="15">
        <v>3500</v>
      </c>
      <c r="J44" s="15">
        <v>542.6</v>
      </c>
      <c r="K44" s="15">
        <f t="shared" si="21"/>
        <v>8842.6</v>
      </c>
      <c r="L44" s="15">
        <f t="shared" si="22"/>
        <v>23242.6</v>
      </c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  <c r="IF44" s="26"/>
      <c r="IG44" s="26"/>
      <c r="IH44" s="26"/>
      <c r="II44" s="26"/>
      <c r="IJ44" s="26"/>
      <c r="IK44" s="26"/>
      <c r="IL44" s="26"/>
      <c r="IM44" s="26"/>
      <c r="IN44" s="26"/>
      <c r="IO44" s="26"/>
      <c r="IP44" s="26"/>
      <c r="IQ44" s="26"/>
      <c r="IR44" s="26"/>
      <c r="IS44" s="26"/>
      <c r="IT44" s="26"/>
      <c r="IU44" s="26"/>
      <c r="IV44" s="26"/>
      <c r="IW44" s="26"/>
      <c r="IX44" s="26"/>
      <c r="IY44" s="26"/>
      <c r="IZ44" s="26"/>
      <c r="JA44" s="26"/>
      <c r="JB44" s="26"/>
    </row>
    <row r="45" spans="1:262" ht="15" x14ac:dyDescent="0.25">
      <c r="A45" s="24"/>
      <c r="B45" s="17" t="s">
        <v>43</v>
      </c>
      <c r="C45" s="14" t="s">
        <v>10</v>
      </c>
      <c r="D45" s="15">
        <v>4800</v>
      </c>
      <c r="E45" s="15">
        <v>4800</v>
      </c>
      <c r="F45" s="15">
        <v>4800</v>
      </c>
      <c r="G45" s="15">
        <f t="shared" si="20"/>
        <v>14400</v>
      </c>
      <c r="H45" s="15">
        <v>4800</v>
      </c>
      <c r="I45" s="15">
        <v>3500</v>
      </c>
      <c r="J45" s="15">
        <v>542.6</v>
      </c>
      <c r="K45" s="15">
        <f t="shared" si="21"/>
        <v>8842.6</v>
      </c>
      <c r="L45" s="15">
        <f t="shared" si="22"/>
        <v>23242.6</v>
      </c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  <c r="HQ45" s="26"/>
      <c r="HR45" s="26"/>
      <c r="HS45" s="26"/>
      <c r="HT45" s="26"/>
      <c r="HU45" s="26"/>
      <c r="HV45" s="26"/>
      <c r="HW45" s="26"/>
      <c r="HX45" s="26"/>
      <c r="HY45" s="26"/>
      <c r="HZ45" s="26"/>
      <c r="IA45" s="26"/>
      <c r="IB45" s="26"/>
      <c r="IC45" s="26"/>
      <c r="ID45" s="26"/>
      <c r="IE45" s="26"/>
      <c r="IF45" s="26"/>
      <c r="IG45" s="26"/>
      <c r="IH45" s="26"/>
      <c r="II45" s="26"/>
      <c r="IJ45" s="26"/>
      <c r="IK45" s="26"/>
      <c r="IL45" s="26"/>
      <c r="IM45" s="26"/>
      <c r="IN45" s="26"/>
      <c r="IO45" s="26"/>
      <c r="IP45" s="26"/>
      <c r="IQ45" s="26"/>
      <c r="IR45" s="26"/>
      <c r="IS45" s="26"/>
      <c r="IT45" s="26"/>
      <c r="IU45" s="26"/>
      <c r="IV45" s="26"/>
      <c r="IW45" s="26"/>
      <c r="IX45" s="26"/>
      <c r="IY45" s="26"/>
      <c r="IZ45" s="26"/>
      <c r="JA45" s="26"/>
      <c r="JB45" s="26"/>
    </row>
    <row r="46" spans="1:262" ht="15" x14ac:dyDescent="0.25">
      <c r="A46" s="24"/>
      <c r="B46" s="18" t="s">
        <v>60</v>
      </c>
      <c r="C46" s="14" t="s">
        <v>6</v>
      </c>
      <c r="D46" s="15">
        <v>7200</v>
      </c>
      <c r="E46" s="15">
        <v>7200</v>
      </c>
      <c r="F46" s="15">
        <v>6850</v>
      </c>
      <c r="G46" s="15">
        <f>SUBTOTAL(9,D46:F46)</f>
        <v>21250</v>
      </c>
      <c r="H46" s="15">
        <v>7200</v>
      </c>
      <c r="I46" s="15">
        <v>5350</v>
      </c>
      <c r="J46" s="15">
        <v>1063.9000000000001</v>
      </c>
      <c r="K46" s="15">
        <f>SUBTOTAL(9,H46:J46)</f>
        <v>13613.9</v>
      </c>
      <c r="L46" s="15">
        <f>G46+K46</f>
        <v>34863.9</v>
      </c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  <c r="HM46" s="26"/>
      <c r="HN46" s="26"/>
      <c r="HO46" s="26"/>
      <c r="HP46" s="26"/>
      <c r="HQ46" s="26"/>
      <c r="HR46" s="26"/>
      <c r="HS46" s="26"/>
      <c r="HT46" s="26"/>
      <c r="HU46" s="26"/>
      <c r="HV46" s="26"/>
      <c r="HW46" s="26"/>
      <c r="HX46" s="26"/>
      <c r="HY46" s="26"/>
      <c r="HZ46" s="26"/>
      <c r="IA46" s="26"/>
      <c r="IB46" s="26"/>
      <c r="IC46" s="26"/>
      <c r="ID46" s="26"/>
      <c r="IE46" s="26"/>
      <c r="IF46" s="26"/>
      <c r="IG46" s="26"/>
      <c r="IH46" s="26"/>
      <c r="II46" s="26"/>
      <c r="IJ46" s="26"/>
      <c r="IK46" s="26"/>
      <c r="IL46" s="26"/>
      <c r="IM46" s="26"/>
      <c r="IN46" s="26"/>
      <c r="IO46" s="26"/>
      <c r="IP46" s="26"/>
      <c r="IQ46" s="26"/>
      <c r="IR46" s="26"/>
      <c r="IS46" s="26"/>
      <c r="IT46" s="26"/>
      <c r="IU46" s="26"/>
      <c r="IV46" s="26"/>
      <c r="IW46" s="26"/>
      <c r="IX46" s="26"/>
      <c r="IY46" s="26"/>
      <c r="IZ46" s="26"/>
      <c r="JA46" s="26"/>
      <c r="JB46" s="26"/>
    </row>
    <row r="47" spans="1:262" ht="15" x14ac:dyDescent="0.25">
      <c r="A47" s="24">
        <v>34</v>
      </c>
      <c r="B47" s="18" t="s">
        <v>44</v>
      </c>
      <c r="C47" s="16" t="s">
        <v>37</v>
      </c>
      <c r="D47" s="15">
        <v>6000</v>
      </c>
      <c r="E47" s="15">
        <v>6000</v>
      </c>
      <c r="F47" s="15">
        <v>6000</v>
      </c>
      <c r="G47" s="15">
        <f>SUBTOTAL(9,D47:F47)</f>
        <v>18000</v>
      </c>
      <c r="H47" s="15">
        <v>6000</v>
      </c>
      <c r="I47" s="15">
        <v>4000</v>
      </c>
      <c r="J47" s="15">
        <v>1053.25</v>
      </c>
      <c r="K47" s="15">
        <f>SUBTOTAL(9,H47:J47)</f>
        <v>11053.25</v>
      </c>
      <c r="L47" s="15">
        <f>G47+K47</f>
        <v>29053.25</v>
      </c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</row>
    <row r="48" spans="1:262" s="25" customFormat="1" ht="12.75" x14ac:dyDescent="0.2">
      <c r="A48" s="24">
        <v>35</v>
      </c>
      <c r="B48" s="18" t="s">
        <v>45</v>
      </c>
      <c r="C48" s="14" t="s">
        <v>10</v>
      </c>
      <c r="D48" s="15">
        <v>4800</v>
      </c>
      <c r="E48" s="15">
        <v>4800</v>
      </c>
      <c r="F48" s="15">
        <v>4800</v>
      </c>
      <c r="G48" s="15">
        <f>SUBTOTAL(9,D48:F48)</f>
        <v>14400</v>
      </c>
      <c r="H48" s="15">
        <v>4800</v>
      </c>
      <c r="I48" s="15">
        <v>3500</v>
      </c>
      <c r="J48" s="15">
        <v>542.6</v>
      </c>
      <c r="K48" s="15">
        <f>SUBTOTAL(9,H48:J48)</f>
        <v>8842.6</v>
      </c>
      <c r="L48" s="15">
        <f>G48+K48</f>
        <v>23242.6</v>
      </c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29"/>
      <c r="EF48" s="29"/>
      <c r="EG48" s="29"/>
      <c r="EH48" s="29"/>
      <c r="EI48" s="29"/>
      <c r="EJ48" s="29"/>
      <c r="EK48" s="29"/>
      <c r="EL48" s="29"/>
      <c r="EM48" s="29"/>
      <c r="EN48" s="29"/>
      <c r="EO48" s="29"/>
      <c r="EP48" s="29"/>
      <c r="EQ48" s="29"/>
      <c r="ER48" s="29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29"/>
      <c r="FF48" s="29"/>
      <c r="FG48" s="29"/>
      <c r="FH48" s="29"/>
      <c r="FI48" s="29"/>
      <c r="FJ48" s="29"/>
      <c r="FK48" s="29"/>
      <c r="FL48" s="29"/>
      <c r="FM48" s="29"/>
      <c r="FN48" s="29"/>
      <c r="FO48" s="29"/>
      <c r="FP48" s="29"/>
      <c r="FQ48" s="29"/>
      <c r="FR48" s="29"/>
      <c r="FS48" s="29"/>
      <c r="FT48" s="29"/>
      <c r="FU48" s="29"/>
      <c r="FV48" s="29"/>
      <c r="FW48" s="29"/>
      <c r="FX48" s="29"/>
      <c r="FY48" s="29"/>
      <c r="FZ48" s="29"/>
      <c r="GA48" s="29"/>
      <c r="GB48" s="29"/>
      <c r="GC48" s="29"/>
      <c r="GD48" s="29"/>
      <c r="GE48" s="29"/>
      <c r="GF48" s="29"/>
      <c r="GG48" s="29"/>
      <c r="GH48" s="29"/>
      <c r="GI48" s="29"/>
      <c r="GJ48" s="29"/>
      <c r="GK48" s="29"/>
      <c r="GL48" s="29"/>
      <c r="GM48" s="29"/>
      <c r="GN48" s="29"/>
      <c r="GO48" s="29"/>
      <c r="GP48" s="29"/>
      <c r="GQ48" s="29"/>
      <c r="GR48" s="29"/>
      <c r="GS48" s="29"/>
      <c r="GT48" s="29"/>
      <c r="GU48" s="29"/>
      <c r="GV48" s="29"/>
      <c r="GW48" s="29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</row>
    <row r="49" spans="1:262" s="25" customFormat="1" ht="12.75" x14ac:dyDescent="0.2">
      <c r="A49" s="27">
        <v>36</v>
      </c>
      <c r="B49" s="37" t="s">
        <v>46</v>
      </c>
      <c r="C49" s="22"/>
      <c r="D49" s="23">
        <f>D50+D51+D52</f>
        <v>20400</v>
      </c>
      <c r="E49" s="23">
        <f t="shared" ref="E49:L49" si="23">E50+E51+E52</f>
        <v>20400</v>
      </c>
      <c r="F49" s="23">
        <f t="shared" si="23"/>
        <v>19700</v>
      </c>
      <c r="G49" s="23">
        <f t="shared" si="23"/>
        <v>60500</v>
      </c>
      <c r="H49" s="23">
        <f t="shared" si="23"/>
        <v>20400</v>
      </c>
      <c r="I49" s="23">
        <f t="shared" si="23"/>
        <v>14700</v>
      </c>
      <c r="J49" s="23">
        <f t="shared" si="23"/>
        <v>3181.05</v>
      </c>
      <c r="K49" s="23">
        <f t="shared" si="23"/>
        <v>38281.050000000003</v>
      </c>
      <c r="L49" s="23">
        <f t="shared" si="23"/>
        <v>98781.05</v>
      </c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29"/>
      <c r="FI49" s="29"/>
      <c r="FJ49" s="29"/>
      <c r="FK49" s="29"/>
      <c r="FL49" s="29"/>
      <c r="FM49" s="29"/>
      <c r="FN49" s="29"/>
      <c r="FO49" s="29"/>
      <c r="FP49" s="29"/>
      <c r="FQ49" s="29"/>
      <c r="FR49" s="29"/>
      <c r="FS49" s="29"/>
      <c r="FT49" s="29"/>
      <c r="FU49" s="29"/>
      <c r="FV49" s="29"/>
      <c r="FW49" s="29"/>
      <c r="FX49" s="29"/>
      <c r="FY49" s="29"/>
      <c r="FZ49" s="29"/>
      <c r="GA49" s="29"/>
      <c r="GB49" s="29"/>
      <c r="GC49" s="29"/>
      <c r="GD49" s="29"/>
      <c r="GE49" s="29"/>
      <c r="GF49" s="29"/>
      <c r="GG49" s="29"/>
      <c r="GH49" s="29"/>
      <c r="GI49" s="29"/>
      <c r="GJ49" s="29"/>
      <c r="GK49" s="29"/>
      <c r="GL49" s="29"/>
      <c r="GM49" s="29"/>
      <c r="GN49" s="29"/>
      <c r="GO49" s="29"/>
      <c r="GP49" s="29"/>
      <c r="GQ49" s="29"/>
      <c r="GR49" s="29"/>
      <c r="GS49" s="29"/>
      <c r="GT49" s="29"/>
      <c r="GU49" s="29"/>
      <c r="GV49" s="29"/>
      <c r="GW49" s="29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</row>
    <row r="50" spans="1:262" ht="12.75" x14ac:dyDescent="0.2">
      <c r="A50" s="24"/>
      <c r="B50" s="18" t="s">
        <v>47</v>
      </c>
      <c r="C50" s="16" t="s">
        <v>12</v>
      </c>
      <c r="D50" s="15">
        <v>7200</v>
      </c>
      <c r="E50" s="15">
        <v>7200</v>
      </c>
      <c r="F50" s="15">
        <v>6850</v>
      </c>
      <c r="G50" s="15">
        <f t="shared" ref="G50:G55" si="24">SUBTOTAL(9,D50:F50)</f>
        <v>21250</v>
      </c>
      <c r="H50" s="15">
        <v>7200</v>
      </c>
      <c r="I50" s="15">
        <v>5350</v>
      </c>
      <c r="J50" s="15">
        <v>1063.9000000000001</v>
      </c>
      <c r="K50" s="15">
        <f t="shared" ref="K50:K51" si="25">SUBTOTAL(9,H50:J50)</f>
        <v>13613.9</v>
      </c>
      <c r="L50" s="15">
        <f t="shared" ref="L50:L51" si="26">G50+K50</f>
        <v>34863.9</v>
      </c>
    </row>
    <row r="51" spans="1:262" ht="12.75" x14ac:dyDescent="0.2">
      <c r="A51" s="24"/>
      <c r="B51" s="18" t="s">
        <v>48</v>
      </c>
      <c r="C51" s="16" t="s">
        <v>12</v>
      </c>
      <c r="D51" s="15">
        <v>7200</v>
      </c>
      <c r="E51" s="15">
        <v>7200</v>
      </c>
      <c r="F51" s="15">
        <v>6850</v>
      </c>
      <c r="G51" s="15">
        <f t="shared" si="24"/>
        <v>21250</v>
      </c>
      <c r="H51" s="15">
        <v>7200</v>
      </c>
      <c r="I51" s="15">
        <v>5350</v>
      </c>
      <c r="J51" s="15">
        <v>1063.9000000000001</v>
      </c>
      <c r="K51" s="15">
        <f t="shared" si="25"/>
        <v>13613.9</v>
      </c>
      <c r="L51" s="15">
        <f t="shared" si="26"/>
        <v>34863.9</v>
      </c>
    </row>
    <row r="52" spans="1:262" ht="12.75" x14ac:dyDescent="0.2">
      <c r="A52" s="24"/>
      <c r="B52" s="18" t="s">
        <v>49</v>
      </c>
      <c r="C52" s="16" t="s">
        <v>37</v>
      </c>
      <c r="D52" s="15">
        <v>6000</v>
      </c>
      <c r="E52" s="15">
        <v>6000</v>
      </c>
      <c r="F52" s="15">
        <v>6000</v>
      </c>
      <c r="G52" s="15">
        <f t="shared" si="24"/>
        <v>18000</v>
      </c>
      <c r="H52" s="15">
        <v>6000</v>
      </c>
      <c r="I52" s="15">
        <v>4000</v>
      </c>
      <c r="J52" s="15">
        <v>1053.25</v>
      </c>
      <c r="K52" s="15">
        <f>SUBTOTAL(9,H52:J52)</f>
        <v>11053.25</v>
      </c>
      <c r="L52" s="15">
        <f>G52+K52</f>
        <v>29053.25</v>
      </c>
    </row>
    <row r="53" spans="1:262" ht="12.75" x14ac:dyDescent="0.2">
      <c r="A53" s="24">
        <v>37</v>
      </c>
      <c r="B53" s="18" t="s">
        <v>50</v>
      </c>
      <c r="C53" s="14" t="s">
        <v>6</v>
      </c>
      <c r="D53" s="15">
        <v>7200</v>
      </c>
      <c r="E53" s="15">
        <v>7200</v>
      </c>
      <c r="F53" s="15">
        <v>6850</v>
      </c>
      <c r="G53" s="15">
        <f t="shared" si="24"/>
        <v>21250</v>
      </c>
      <c r="H53" s="15">
        <v>7200</v>
      </c>
      <c r="I53" s="15">
        <v>5350</v>
      </c>
      <c r="J53" s="15">
        <v>1063.9000000000001</v>
      </c>
      <c r="K53" s="15">
        <f>SUBTOTAL(9,H53:J53)</f>
        <v>13613.9</v>
      </c>
      <c r="L53" s="15">
        <f>G53+K53</f>
        <v>34863.9</v>
      </c>
    </row>
    <row r="54" spans="1:262" ht="12.75" x14ac:dyDescent="0.2">
      <c r="A54" s="24">
        <v>38</v>
      </c>
      <c r="B54" s="18" t="s">
        <v>51</v>
      </c>
      <c r="C54" s="16" t="s">
        <v>52</v>
      </c>
      <c r="D54" s="15">
        <v>10800</v>
      </c>
      <c r="E54" s="15">
        <v>10800</v>
      </c>
      <c r="F54" s="15">
        <v>9900</v>
      </c>
      <c r="G54" s="15">
        <f t="shared" si="24"/>
        <v>31500</v>
      </c>
      <c r="H54" s="15">
        <v>10800</v>
      </c>
      <c r="I54" s="15">
        <v>7900</v>
      </c>
      <c r="J54" s="15">
        <v>2096.0500000000002</v>
      </c>
      <c r="K54" s="15">
        <f>SUBTOTAL(9,H54:J54)</f>
        <v>20796.05</v>
      </c>
      <c r="L54" s="15">
        <f>G54+K54</f>
        <v>52296.05</v>
      </c>
    </row>
    <row r="55" spans="1:262" ht="13.5" thickBot="1" x14ac:dyDescent="0.25">
      <c r="A55" s="30">
        <v>39</v>
      </c>
      <c r="B55" s="31" t="s">
        <v>53</v>
      </c>
      <c r="C55" s="16" t="s">
        <v>19</v>
      </c>
      <c r="D55" s="15">
        <v>9000</v>
      </c>
      <c r="E55" s="15">
        <v>9000</v>
      </c>
      <c r="F55" s="15">
        <v>8000</v>
      </c>
      <c r="G55" s="15">
        <f t="shared" si="24"/>
        <v>26000</v>
      </c>
      <c r="H55" s="15">
        <v>9000</v>
      </c>
      <c r="I55" s="15">
        <v>7000</v>
      </c>
      <c r="J55" s="15">
        <v>1579.88</v>
      </c>
      <c r="K55" s="15">
        <f>SUBTOTAL(9,H55:J55)</f>
        <v>17579.88</v>
      </c>
      <c r="L55" s="15">
        <f>G55+K55</f>
        <v>43579.880000000005</v>
      </c>
    </row>
    <row r="56" spans="1:262" ht="13.5" thickBot="1" x14ac:dyDescent="0.25">
      <c r="A56" s="32"/>
      <c r="B56" s="33" t="s">
        <v>54</v>
      </c>
      <c r="C56" s="34"/>
      <c r="D56" s="35">
        <f>SUM(D7:D55)-D33-D41-D49</f>
        <v>304200</v>
      </c>
      <c r="E56" s="35">
        <f t="shared" ref="E56:L56" si="27">SUM(E7:E55)-E33-E41-E49</f>
        <v>304200</v>
      </c>
      <c r="F56" s="35">
        <f t="shared" si="27"/>
        <v>291600</v>
      </c>
      <c r="G56" s="35">
        <f t="shared" si="27"/>
        <v>900000</v>
      </c>
      <c r="H56" s="35">
        <f t="shared" si="27"/>
        <v>304200</v>
      </c>
      <c r="I56" s="35">
        <f t="shared" si="27"/>
        <v>224100</v>
      </c>
      <c r="J56" s="35">
        <f t="shared" si="27"/>
        <v>44699.999999999993</v>
      </c>
      <c r="K56" s="35">
        <f t="shared" si="27"/>
        <v>572999.99999999988</v>
      </c>
      <c r="L56" s="35">
        <f t="shared" si="27"/>
        <v>1473000.0000000005</v>
      </c>
    </row>
    <row r="58" spans="1:262" x14ac:dyDescent="0.2">
      <c r="J58" s="6" t="s">
        <v>69</v>
      </c>
    </row>
    <row r="59" spans="1:262" x14ac:dyDescent="0.2">
      <c r="J59" s="36" t="s">
        <v>70</v>
      </c>
    </row>
  </sheetData>
  <autoFilter ref="A6:L56" xr:uid="{00000000-0009-0000-0000-000000000000}"/>
  <mergeCells count="3">
    <mergeCell ref="A1:B1"/>
    <mergeCell ref="A5:D5"/>
    <mergeCell ref="A3:L3"/>
  </mergeCells>
  <pageMargins left="0" right="0" top="0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Desfasurator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Secretariat CAS Vrancea</cp:lastModifiedBy>
  <cp:lastPrinted>2023-07-04T13:02:35Z</cp:lastPrinted>
  <dcterms:created xsi:type="dcterms:W3CDTF">2023-06-26T09:15:34Z</dcterms:created>
  <dcterms:modified xsi:type="dcterms:W3CDTF">2023-08-21T11:57:43Z</dcterms:modified>
</cp:coreProperties>
</file>